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6" i="2" l="1"/>
  <c r="I466" i="2"/>
  <c r="J466" i="2" s="1"/>
  <c r="K466" i="2"/>
  <c r="D466" i="2"/>
  <c r="E466" i="2"/>
  <c r="F466" i="2"/>
  <c r="A466" i="2"/>
  <c r="M466" i="2" l="1"/>
  <c r="N466" i="2" s="1"/>
  <c r="L466" i="2"/>
  <c r="H465" i="2"/>
  <c r="I465" i="2" s="1"/>
  <c r="J465" i="2" s="1"/>
  <c r="D465" i="2"/>
  <c r="E465" i="2"/>
  <c r="F465" i="2"/>
  <c r="A465" i="2"/>
  <c r="M465" i="2" l="1"/>
  <c r="N465" i="2" s="1"/>
  <c r="K465" i="2"/>
  <c r="L465" i="2"/>
  <c r="H464" i="2"/>
  <c r="I464" i="2" s="1"/>
  <c r="J464" i="2" s="1"/>
  <c r="K464" i="2"/>
  <c r="D464" i="2"/>
  <c r="E464" i="2"/>
  <c r="F464" i="2"/>
  <c r="A464" i="2"/>
  <c r="L464" i="2" l="1"/>
  <c r="M464" i="2"/>
  <c r="N464" i="2" s="1"/>
  <c r="H463" i="2"/>
  <c r="I463" i="2" s="1"/>
  <c r="J463" i="2" s="1"/>
  <c r="K463" i="2"/>
  <c r="D463" i="2"/>
  <c r="E463" i="2"/>
  <c r="F463" i="2"/>
  <c r="A463" i="2"/>
  <c r="M463" i="2" l="1"/>
  <c r="N463" i="2" s="1"/>
  <c r="L463" i="2"/>
  <c r="H462" i="2"/>
  <c r="I462" i="2" s="1"/>
  <c r="J462" i="2" s="1"/>
  <c r="D462" i="2"/>
  <c r="E462" i="2"/>
  <c r="F462" i="2"/>
  <c r="A462" i="2"/>
  <c r="K462" i="2" l="1"/>
  <c r="L462" i="2"/>
  <c r="M462" i="2"/>
  <c r="N462" i="2" s="1"/>
  <c r="H461" i="2"/>
  <c r="I461" i="2"/>
  <c r="J461" i="2" s="1"/>
  <c r="K461" i="2"/>
  <c r="D461" i="2"/>
  <c r="E461" i="2"/>
  <c r="F461" i="2"/>
  <c r="A461" i="2"/>
  <c r="M461" i="2" l="1"/>
  <c r="N461" i="2" s="1"/>
  <c r="L461" i="2"/>
  <c r="H460" i="2"/>
  <c r="I460" i="2" s="1"/>
  <c r="J460" i="2" s="1"/>
  <c r="K460" i="2"/>
  <c r="D460" i="2"/>
  <c r="E460" i="2"/>
  <c r="F460" i="2"/>
  <c r="A460" i="2"/>
  <c r="M460" i="2" l="1"/>
  <c r="L460" i="2"/>
  <c r="N460" i="2"/>
  <c r="H459" i="2"/>
  <c r="I459" i="2" s="1"/>
  <c r="J459" i="2" s="1"/>
  <c r="D459" i="2"/>
  <c r="E459" i="2"/>
  <c r="F459" i="2"/>
  <c r="A459" i="2"/>
  <c r="K459" i="2" l="1"/>
  <c r="L459" i="2"/>
  <c r="M459" i="2"/>
  <c r="N459" i="2"/>
  <c r="H458" i="2"/>
  <c r="I458" i="2"/>
  <c r="J458" i="2"/>
  <c r="K458" i="2"/>
  <c r="L458" i="2"/>
  <c r="M458" i="2"/>
  <c r="N458" i="2" s="1"/>
  <c r="D458" i="2"/>
  <c r="E458" i="2"/>
  <c r="F458" i="2"/>
  <c r="A458" i="2"/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<sst xmlns="http://schemas.openxmlformats.org/spreadsheetml/2006/main" count="38" uniqueCount="18">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</sst>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66"/>
  <sheetViews>
    <sheetView tabSelected="1" zoomScale="150" zoomScaleNormal="150" zoomScalePageLayoutView="150" workbookViewId="0">
      <pane xSplit="2" ySplit="6" topLeftCell="C449" activePane="bottomRight" state="frozen"/>
      <selection pane="topRight"/>
      <selection pane="bottomLeft"/>
      <selection pane="bottomRight" activeCell="A465" sqref="A465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:A458" si="563">MONTH(B457)</f>
        <v>7</v>
      </c>
      <c r="B457" s="29">
        <v>44013</v>
      </c>
      <c r="C457" s="33">
        <v>2126.3049999999998</v>
      </c>
      <c r="D457" s="12" t="str">
        <f t="shared" ref="D457:D458" si="564">IF(OR($A457=3,$A457=6,$A457=9,$A457=12),SUM(C455:C457),"")</f>
        <v/>
      </c>
      <c r="E457" s="8">
        <f t="shared" ref="E457:E458" si="565">IF(MONTH($B457)=1,C457,C457+E456)</f>
        <v>14985.721</v>
      </c>
      <c r="F457" s="8">
        <f t="shared" ref="F457:F458" si="566">SUM(C446:C457)</f>
        <v>24562.396999999997</v>
      </c>
      <c r="G457" s="33">
        <v>18359.448</v>
      </c>
      <c r="H457" s="19">
        <f t="shared" ref="H457:H458" si="567">AVERAGE(G455:G457)</f>
        <v>18394.956000000002</v>
      </c>
      <c r="I457" s="14">
        <f t="shared" ref="I457:I458" si="568">H457-H456</f>
        <v>-102.24833333332936</v>
      </c>
      <c r="J457" s="19">
        <f t="shared" ref="J457:J458" si="569">C457-I457</f>
        <v>2228.5533333333292</v>
      </c>
      <c r="K457" s="12" t="str">
        <f t="shared" ref="K457:K458" si="570">IF(OR($A457=3,$A457=6,$A457=9,$A457=12),SUM(J455:J457),"")</f>
        <v/>
      </c>
      <c r="L457" s="8">
        <f t="shared" ref="L457:L458" si="571">IF(MONTH($B457)=1,J457,J457+L456)</f>
        <v>13526.758333333331</v>
      </c>
      <c r="M457" s="23">
        <f t="shared" ref="M457:M458" si="572">SUM(J446:J457)</f>
        <v>20911.300666666662</v>
      </c>
      <c r="N457" s="32">
        <f t="shared" ref="N457:N458" si="573">H457/M457</f>
        <v>0.8796657985661408</v>
      </c>
    </row>
    <row r="458" spans="1:14" x14ac:dyDescent="0.2">
      <c r="A458">
        <f t="shared" si="563"/>
        <v>8</v>
      </c>
      <c r="B458" s="29">
        <v>44044</v>
      </c>
      <c r="C458" s="33">
        <v>2047.8969999999999</v>
      </c>
      <c r="D458" s="12" t="str">
        <f t="shared" si="564"/>
        <v/>
      </c>
      <c r="E458" s="8">
        <f t="shared" si="565"/>
        <v>17033.617999999999</v>
      </c>
      <c r="F458" s="8">
        <f t="shared" si="566"/>
        <v>24499.274000000001</v>
      </c>
      <c r="G458" s="33">
        <v>18498.61</v>
      </c>
      <c r="H458" s="19">
        <f t="shared" si="567"/>
        <v>18359.439666666669</v>
      </c>
      <c r="I458" s="14">
        <f t="shared" si="568"/>
        <v>-35.516333333333023</v>
      </c>
      <c r="J458" s="19">
        <f t="shared" si="569"/>
        <v>2083.413333333333</v>
      </c>
      <c r="K458" s="12" t="str">
        <f t="shared" si="570"/>
        <v/>
      </c>
      <c r="L458" s="8">
        <f t="shared" si="571"/>
        <v>15610.171666666665</v>
      </c>
      <c r="M458" s="23">
        <f t="shared" si="572"/>
        <v>21171.845333333335</v>
      </c>
      <c r="N458" s="32">
        <f t="shared" si="573"/>
        <v>0.86716294104799818</v>
      </c>
    </row>
    <row r="459" spans="1:14" x14ac:dyDescent="0.2">
      <c r="A459">
        <f t="shared" ref="A459:A460" si="574">MONTH(B459)</f>
        <v>9</v>
      </c>
      <c r="B459" s="29">
        <v>44075</v>
      </c>
      <c r="C459" s="33">
        <v>1853.787</v>
      </c>
      <c r="D459" s="12">
        <f t="shared" ref="D459:D460" si="575">IF(OR($A459=3,$A459=6,$A459=9,$A459=12),SUM(C457:C459),"")</f>
        <v>6027.9889999999996</v>
      </c>
      <c r="E459" s="8">
        <f t="shared" ref="E459:E460" si="576">IF(MONTH($B459)=1,C459,C459+E458)</f>
        <v>18887.404999999999</v>
      </c>
      <c r="F459" s="8">
        <f t="shared" ref="F459:F460" si="577">SUM(C448:C459)</f>
        <v>24417.885000000002</v>
      </c>
      <c r="G459" s="33">
        <v>18863.905999999999</v>
      </c>
      <c r="H459" s="19">
        <f t="shared" ref="H459:H460" si="578">AVERAGE(G457:G459)</f>
        <v>18573.988000000001</v>
      </c>
      <c r="I459" s="14">
        <f t="shared" ref="I459:I460" si="579">H459-H458</f>
        <v>214.54833333333227</v>
      </c>
      <c r="J459" s="19">
        <f t="shared" ref="J459:J460" si="580">C459-I459</f>
        <v>1639.2386666666678</v>
      </c>
      <c r="K459" s="12">
        <f t="shared" ref="K459:K460" si="581">IF(OR($A459=3,$A459=6,$A459=9,$A459=12),SUM(J457:J459),"")</f>
        <v>5951.2053333333297</v>
      </c>
      <c r="L459" s="8">
        <f t="shared" ref="L459:L460" si="582">IF(MONTH($B459)=1,J459,J459+L458)</f>
        <v>17249.410333333333</v>
      </c>
      <c r="M459" s="23">
        <f t="shared" ref="M459:M460" si="583">SUM(J448:J459)</f>
        <v>21335.498000000003</v>
      </c>
      <c r="N459" s="32">
        <f t="shared" ref="N459:N460" si="584">H459/M459</f>
        <v>0.87056735211898961</v>
      </c>
    </row>
    <row r="460" spans="1:14" x14ac:dyDescent="0.2">
      <c r="A460">
        <f t="shared" si="574"/>
        <v>10</v>
      </c>
      <c r="B460" s="29">
        <v>44105</v>
      </c>
      <c r="C460" s="33">
        <v>2068.3020000000001</v>
      </c>
      <c r="D460" s="12" t="str">
        <f t="shared" si="575"/>
        <v/>
      </c>
      <c r="E460" s="8">
        <f t="shared" si="576"/>
        <v>20955.706999999999</v>
      </c>
      <c r="F460" s="8">
        <f t="shared" si="577"/>
        <v>24514.716000000004</v>
      </c>
      <c r="G460" s="33">
        <v>19224.411</v>
      </c>
      <c r="H460" s="19">
        <f t="shared" si="578"/>
        <v>18862.309000000001</v>
      </c>
      <c r="I460" s="14">
        <f t="shared" si="579"/>
        <v>288.32099999999991</v>
      </c>
      <c r="J460" s="19">
        <f t="shared" si="580"/>
        <v>1779.9810000000002</v>
      </c>
      <c r="K460" s="12" t="str">
        <f t="shared" si="581"/>
        <v/>
      </c>
      <c r="L460" s="8">
        <f t="shared" si="582"/>
        <v>19029.391333333333</v>
      </c>
      <c r="M460" s="23">
        <f t="shared" si="583"/>
        <v>21640.598666666665</v>
      </c>
      <c r="N460" s="32">
        <f t="shared" si="584"/>
        <v>0.87161678336810045</v>
      </c>
    </row>
    <row r="461" spans="1:14" x14ac:dyDescent="0.2">
      <c r="A461">
        <f t="shared" ref="A461:A462" si="585">MONTH(B461)</f>
        <v>11</v>
      </c>
      <c r="B461" s="29">
        <v>44136</v>
      </c>
      <c r="C461" s="33">
        <v>1621.4880000000001</v>
      </c>
      <c r="D461" s="12" t="str">
        <f t="shared" ref="D461:D462" si="586">IF(OR($A461=3,$A461=6,$A461=9,$A461=12),SUM(C459:C461),"")</f>
        <v/>
      </c>
      <c r="E461" s="8">
        <f t="shared" ref="E461:E462" si="587">IF(MONTH($B461)=1,C461,C461+E460)</f>
        <v>22577.195</v>
      </c>
      <c r="F461" s="8">
        <f t="shared" ref="F461:F462" si="588">SUM(C450:C461)</f>
        <v>24294.076000000001</v>
      </c>
      <c r="G461" s="33">
        <v>19688.367999999999</v>
      </c>
      <c r="H461" s="19">
        <f t="shared" ref="H461:H462" si="589">AVERAGE(G459:G461)</f>
        <v>19258.895</v>
      </c>
      <c r="I461" s="14">
        <f t="shared" ref="I461:I462" si="590">H461-H460</f>
        <v>396.58599999999933</v>
      </c>
      <c r="J461" s="19">
        <f t="shared" ref="J461:J462" si="591">C461-I461</f>
        <v>1224.9020000000007</v>
      </c>
      <c r="K461" s="12" t="str">
        <f t="shared" ref="K461:K462" si="592">IF(OR($A461=3,$A461=6,$A461=9,$A461=12),SUM(J459:J461),"")</f>
        <v/>
      </c>
      <c r="L461" s="8">
        <f t="shared" ref="L461:L462" si="593">IF(MONTH($B461)=1,J461,J461+L460)</f>
        <v>20254.293333333335</v>
      </c>
      <c r="M461" s="23">
        <f t="shared" ref="M461:M462" si="594">SUM(J450:J461)</f>
        <v>21480.577333333338</v>
      </c>
      <c r="N461" s="32">
        <f t="shared" ref="N461:N462" si="595">H461/M461</f>
        <v>0.89657250366889563</v>
      </c>
    </row>
    <row r="462" spans="1:14" x14ac:dyDescent="0.2">
      <c r="A462">
        <f t="shared" si="585"/>
        <v>12</v>
      </c>
      <c r="B462" s="29">
        <v>44166</v>
      </c>
      <c r="C462" s="33">
        <v>1356.3879999999999</v>
      </c>
      <c r="D462" s="12">
        <f t="shared" si="586"/>
        <v>5046.1779999999999</v>
      </c>
      <c r="E462" s="8">
        <f t="shared" si="587"/>
        <v>23933.582999999999</v>
      </c>
      <c r="F462" s="8">
        <f t="shared" si="588"/>
        <v>23933.582999999999</v>
      </c>
      <c r="G462" s="33">
        <v>20470.561000000002</v>
      </c>
      <c r="H462" s="19">
        <f t="shared" si="589"/>
        <v>19794.446666666667</v>
      </c>
      <c r="I462" s="14">
        <f t="shared" si="590"/>
        <v>535.55166666666628</v>
      </c>
      <c r="J462" s="19">
        <f t="shared" si="591"/>
        <v>820.83633333333364</v>
      </c>
      <c r="K462" s="12">
        <f t="shared" si="592"/>
        <v>3825.7193333333344</v>
      </c>
      <c r="L462" s="8">
        <f t="shared" si="593"/>
        <v>21075.129666666668</v>
      </c>
      <c r="M462" s="23">
        <f t="shared" si="594"/>
        <v>21075.129666666668</v>
      </c>
      <c r="N462" s="32">
        <f t="shared" si="595"/>
        <v>0.93923249724885038</v>
      </c>
    </row>
    <row r="463" spans="1:14" x14ac:dyDescent="0.2">
      <c r="A463">
        <f t="shared" ref="A463:A464" si="596">MONTH(B463)</f>
        <v>1</v>
      </c>
      <c r="B463" s="29">
        <v>44197</v>
      </c>
      <c r="C463" s="33">
        <v>1796.3</v>
      </c>
      <c r="D463" s="12" t="str">
        <f t="shared" ref="D463:D464" si="597">IF(OR($A463=3,$A463=6,$A463=9,$A463=12),SUM(C461:C463),"")</f>
        <v/>
      </c>
      <c r="E463" s="8">
        <f t="shared" ref="E463:E464" si="598">IF(MONTH($B463)=1,C463,C463+E462)</f>
        <v>1796.3</v>
      </c>
      <c r="F463" s="8">
        <f t="shared" ref="F463:F464" si="599">SUM(C452:C463)</f>
        <v>23842.762999999999</v>
      </c>
      <c r="G463" s="33">
        <v>20747.464</v>
      </c>
      <c r="H463" s="19">
        <f t="shared" ref="H463:H464" si="600">AVERAGE(G461:G463)</f>
        <v>20302.131000000001</v>
      </c>
      <c r="I463" s="14">
        <f t="shared" ref="I463:I464" si="601">H463-H462</f>
        <v>507.68433333333451</v>
      </c>
      <c r="J463" s="19">
        <f t="shared" ref="J463:J464" si="602">C463-I463</f>
        <v>1288.6156666666654</v>
      </c>
      <c r="K463" s="12" t="str">
        <f t="shared" ref="K463:K464" si="603">IF(OR($A463=3,$A463=6,$A463=9,$A463=12),SUM(J461:J463),"")</f>
        <v/>
      </c>
      <c r="L463" s="8">
        <f t="shared" ref="L463:L464" si="604">IF(MONTH($B463)=1,J463,J463+L462)</f>
        <v>1288.6156666666654</v>
      </c>
      <c r="M463" s="23">
        <f t="shared" ref="M463:M464" si="605">SUM(J452:J463)</f>
        <v>21060.459333333332</v>
      </c>
      <c r="N463" s="32">
        <f t="shared" ref="N463:N464" si="606">H463/M463</f>
        <v>0.96399279230661927</v>
      </c>
    </row>
    <row r="464" spans="1:14" x14ac:dyDescent="0.2">
      <c r="A464">
        <f t="shared" si="596"/>
        <v>2</v>
      </c>
      <c r="B464" s="29">
        <v>44228</v>
      </c>
      <c r="C464" s="33">
        <v>1774.452</v>
      </c>
      <c r="D464" s="12" t="str">
        <f t="shared" si="597"/>
        <v/>
      </c>
      <c r="E464" s="8">
        <f t="shared" si="598"/>
        <v>3570.752</v>
      </c>
      <c r="F464" s="8">
        <f t="shared" si="599"/>
        <v>23434.795000000002</v>
      </c>
      <c r="G464" s="33">
        <v>20967.580999999998</v>
      </c>
      <c r="H464" s="19">
        <f t="shared" si="600"/>
        <v>20728.535333333333</v>
      </c>
      <c r="I464" s="14">
        <f t="shared" si="601"/>
        <v>426.40433333333203</v>
      </c>
      <c r="J464" s="19">
        <f t="shared" si="602"/>
        <v>1348.047666666668</v>
      </c>
      <c r="K464" s="12" t="str">
        <f t="shared" si="603"/>
        <v/>
      </c>
      <c r="L464" s="8">
        <f t="shared" si="604"/>
        <v>2636.6633333333334</v>
      </c>
      <c r="M464" s="23">
        <f t="shared" si="605"/>
        <v>20692.691333333336</v>
      </c>
      <c r="N464" s="32">
        <f t="shared" si="606"/>
        <v>1.0017322058026477</v>
      </c>
    </row>
    <row r="465" spans="1:14" x14ac:dyDescent="0.2">
      <c r="A465">
        <f t="shared" ref="A465:A466" si="607">MONTH(B465)</f>
        <v>3</v>
      </c>
      <c r="B465" s="29">
        <v>44256</v>
      </c>
      <c r="C465" s="33">
        <v>1873.3050000000001</v>
      </c>
      <c r="D465" s="12">
        <f t="shared" ref="D465:D466" si="608">IF(OR($A465=3,$A465=6,$A465=9,$A465=12),SUM(C463:C465),"")</f>
        <v>5444.0569999999998</v>
      </c>
      <c r="E465" s="8">
        <f t="shared" ref="E465:E466" si="609">IF(MONTH($B465)=1,C465,C465+E464)</f>
        <v>5444.0569999999998</v>
      </c>
      <c r="F465" s="8">
        <f t="shared" ref="F465:F466" si="610">SUM(C454:C465)</f>
        <v>23114.823</v>
      </c>
      <c r="G465" s="33">
        <v>20667.620999999999</v>
      </c>
      <c r="H465" s="19">
        <f t="shared" ref="H465:H466" si="611">AVERAGE(G463:G465)</f>
        <v>20794.221999999998</v>
      </c>
      <c r="I465" s="14">
        <f t="shared" ref="I465:I466" si="612">H465-H464</f>
        <v>65.686666666664678</v>
      </c>
      <c r="J465" s="19">
        <f t="shared" ref="J465:J466" si="613">C465-I465</f>
        <v>1807.6183333333354</v>
      </c>
      <c r="K465" s="12">
        <f t="shared" ref="K465:K466" si="614">IF(OR($A465=3,$A465=6,$A465=9,$A465=12),SUM(J463:J465),"")</f>
        <v>4444.2816666666686</v>
      </c>
      <c r="L465" s="8">
        <f t="shared" ref="L465:L466" si="615">IF(MONTH($B465)=1,J465,J465+L464)</f>
        <v>4444.2816666666686</v>
      </c>
      <c r="M465" s="23">
        <f t="shared" ref="M465:M466" si="616">SUM(J454:J465)</f>
        <v>20633.472000000002</v>
      </c>
      <c r="N465" s="32">
        <f t="shared" ref="N465:N466" si="617">H465/M465</f>
        <v>1.0077907392415584</v>
      </c>
    </row>
    <row r="466" spans="1:14" x14ac:dyDescent="0.2">
      <c r="A466">
        <f t="shared" si="607"/>
        <v>4</v>
      </c>
      <c r="B466" s="29">
        <v>44287</v>
      </c>
      <c r="C466" s="33">
        <v>2024.039</v>
      </c>
      <c r="D466" s="12" t="str">
        <f t="shared" si="608"/>
        <v/>
      </c>
      <c r="E466" s="8">
        <f t="shared" si="609"/>
        <v>7468.0959999999995</v>
      </c>
      <c r="F466" s="8">
        <f t="shared" si="610"/>
        <v>22715.929</v>
      </c>
      <c r="G466" s="33">
        <v>20836.638999999999</v>
      </c>
      <c r="H466" s="19">
        <f t="shared" si="611"/>
        <v>20823.947</v>
      </c>
      <c r="I466" s="14">
        <f t="shared" si="612"/>
        <v>29.725000000002183</v>
      </c>
      <c r="J466" s="19">
        <f t="shared" si="613"/>
        <v>1994.3139999999978</v>
      </c>
      <c r="K466" s="12" t="str">
        <f t="shared" si="614"/>
        <v/>
      </c>
      <c r="L466" s="8">
        <f t="shared" si="615"/>
        <v>6438.5956666666661</v>
      </c>
      <c r="M466" s="23">
        <f t="shared" si="616"/>
        <v>20384.137333333332</v>
      </c>
      <c r="N466" s="32">
        <f t="shared" si="617"/>
        <v>1.021576074546332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2025-05-20T22:29:40Z</dcterms:modified>
</cp:coreProperties>
</file>