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2" i="2" l="1"/>
  <c r="I432" i="2" s="1"/>
  <c r="J432" i="2" s="1"/>
  <c r="D432" i="2"/>
  <c r="E432" i="2"/>
  <c r="F432" i="2"/>
  <c r="A432" i="2"/>
  <c r="M432" i="2" l="1"/>
  <c r="N432" i="2" s="1"/>
  <c r="K432" i="2"/>
  <c r="L432" i="2"/>
  <c r="H431" i="2"/>
  <c r="I431" i="2" s="1"/>
  <c r="J431" i="2" s="1"/>
  <c r="K431" i="2"/>
  <c r="D431" i="2"/>
  <c r="E431" i="2"/>
  <c r="F431" i="2"/>
  <c r="A431" i="2"/>
  <c r="L431" i="2" l="1"/>
  <c r="M431" i="2"/>
  <c r="N431" i="2" s="1"/>
  <c r="H430" i="2"/>
  <c r="I430" i="2" s="1"/>
  <c r="J430" i="2" s="1"/>
  <c r="K430" i="2"/>
  <c r="D430" i="2"/>
  <c r="E430" i="2"/>
  <c r="F430" i="2"/>
  <c r="A430" i="2"/>
  <c r="L430" i="2" l="1"/>
  <c r="M430" i="2"/>
  <c r="N430" i="2" s="1"/>
  <c r="H429" i="2"/>
  <c r="I429" i="2" s="1"/>
  <c r="J429" i="2" s="1"/>
  <c r="D429" i="2"/>
  <c r="E429" i="2"/>
  <c r="F429" i="2"/>
  <c r="A429" i="2"/>
  <c r="K429" i="2" l="1"/>
  <c r="L429" i="2"/>
  <c r="M429" i="2"/>
  <c r="N429" i="2" s="1"/>
  <c r="H428" i="2"/>
  <c r="K428" i="2"/>
  <c r="D428" i="2"/>
  <c r="E428" i="2"/>
  <c r="F428" i="2"/>
  <c r="A428" i="2"/>
  <c r="I428" i="2" l="1"/>
  <c r="J428" i="2" s="1"/>
  <c r="H427" i="2"/>
  <c r="K427" i="2"/>
  <c r="D427" i="2"/>
  <c r="E427" i="2"/>
  <c r="F427" i="2"/>
  <c r="A427" i="2"/>
  <c r="L428" i="2" l="1"/>
  <c r="M428" i="2"/>
  <c r="N428" i="2" s="1"/>
  <c r="I427" i="2"/>
  <c r="J427" i="2" s="1"/>
  <c r="H426" i="2"/>
  <c r="I426" i="2" s="1"/>
  <c r="J426" i="2" s="1"/>
  <c r="D426" i="2"/>
  <c r="E426" i="2"/>
  <c r="F426" i="2"/>
  <c r="A426" i="2"/>
  <c r="M427" i="2" l="1"/>
  <c r="N427" i="2" s="1"/>
  <c r="L427" i="2"/>
  <c r="K426" i="2"/>
  <c r="L426" i="2"/>
  <c r="M426" i="2"/>
  <c r="N426" i="2"/>
  <c r="H425" i="2"/>
  <c r="I425" i="2" s="1"/>
  <c r="J425" i="2" s="1"/>
  <c r="K425" i="2"/>
  <c r="D425" i="2"/>
  <c r="E425" i="2"/>
  <c r="F425" i="2"/>
  <c r="A425" i="2"/>
  <c r="L425" i="2" l="1"/>
  <c r="M425" i="2"/>
  <c r="N425" i="2"/>
  <c r="H424" i="2"/>
  <c r="I424" i="2"/>
  <c r="J424" i="2"/>
  <c r="K424" i="2"/>
  <c r="L424" i="2"/>
  <c r="M424" i="2"/>
  <c r="N424" i="2" s="1"/>
  <c r="D424" i="2"/>
  <c r="E424" i="2"/>
  <c r="F424" i="2"/>
  <c r="A424" i="2"/>
  <c r="H423" i="2" l="1"/>
  <c r="I423" i="2" s="1"/>
  <c r="J423" i="2" s="1"/>
  <c r="D423" i="2"/>
  <c r="E423" i="2"/>
  <c r="F423" i="2"/>
  <c r="A423" i="2"/>
  <c r="K423" i="2" l="1"/>
  <c r="M423" i="2"/>
  <c r="N423" i="2" s="1"/>
  <c r="L423" i="2"/>
  <c r="H422" i="2"/>
  <c r="I422" i="2" s="1"/>
  <c r="J422" i="2" s="1"/>
  <c r="K422" i="2"/>
  <c r="D422" i="2"/>
  <c r="E422" i="2"/>
  <c r="F422" i="2"/>
  <c r="A422" i="2"/>
  <c r="L422" i="2" l="1"/>
  <c r="M422" i="2"/>
  <c r="N422" i="2" s="1"/>
  <c r="H421" i="2"/>
  <c r="I421" i="2" s="1"/>
  <c r="J421" i="2" s="1"/>
  <c r="K421" i="2"/>
  <c r="D421" i="2"/>
  <c r="E421" i="2"/>
  <c r="F421" i="2"/>
  <c r="A421" i="2"/>
  <c r="M421" i="2" l="1"/>
  <c r="N421" i="2" s="1"/>
  <c r="L421" i="2"/>
  <c r="H420" i="2"/>
  <c r="I420" i="2" s="1"/>
  <c r="J420" i="2" s="1"/>
  <c r="D420" i="2"/>
  <c r="E420" i="2"/>
  <c r="F420" i="2"/>
  <c r="A420" i="2"/>
  <c r="K420" i="2" l="1"/>
  <c r="L420" i="2"/>
  <c r="M420" i="2"/>
  <c r="N420" i="2"/>
  <c r="H419" i="2"/>
  <c r="I419" i="2" s="1"/>
  <c r="J419" i="2" s="1"/>
  <c r="K419" i="2"/>
  <c r="D419" i="2"/>
  <c r="E419" i="2"/>
  <c r="F419" i="2"/>
  <c r="A419" i="2"/>
  <c r="L419" i="2" l="1"/>
  <c r="M419" i="2"/>
  <c r="N419" i="2" s="1"/>
  <c r="H418" i="2"/>
  <c r="I418" i="2"/>
  <c r="J418" i="2"/>
  <c r="K418" i="2"/>
  <c r="L418" i="2"/>
  <c r="M418" i="2"/>
  <c r="N418" i="2"/>
  <c r="D418" i="2"/>
  <c r="E418" i="2"/>
  <c r="F418" i="2"/>
  <c r="A418" i="2"/>
  <c r="H417" i="2" l="1"/>
  <c r="I417" i="2" s="1"/>
  <c r="J417" i="2" s="1"/>
  <c r="D417" i="2"/>
  <c r="E417" i="2"/>
  <c r="F417" i="2"/>
  <c r="A417" i="2"/>
  <c r="K417" i="2" l="1"/>
  <c r="L417" i="2"/>
  <c r="M417" i="2"/>
  <c r="N417" i="2"/>
  <c r="H416" i="2"/>
  <c r="I416" i="2"/>
  <c r="J416" i="2"/>
  <c r="K416" i="2"/>
  <c r="L416" i="2"/>
  <c r="M416" i="2"/>
  <c r="N416" i="2" s="1"/>
  <c r="D416" i="2"/>
  <c r="E416" i="2"/>
  <c r="F416" i="2"/>
  <c r="A416" i="2"/>
  <c r="H415" i="2" l="1"/>
  <c r="I415" i="2"/>
  <c r="J415" i="2" s="1"/>
  <c r="K415" i="2"/>
  <c r="D415" i="2"/>
  <c r="E415" i="2"/>
  <c r="F415" i="2"/>
  <c r="A415" i="2"/>
  <c r="L415" i="2" l="1"/>
  <c r="M415" i="2"/>
  <c r="N415" i="2" s="1"/>
  <c r="H414" i="2"/>
  <c r="I414" i="2"/>
  <c r="J414" i="2" s="1"/>
  <c r="D414" i="2"/>
  <c r="E414" i="2"/>
  <c r="F414" i="2"/>
  <c r="A414" i="2"/>
  <c r="M414" i="2" l="1"/>
  <c r="N414" i="2" s="1"/>
  <c r="K414" i="2"/>
  <c r="L414" i="2"/>
  <c r="H413" i="2"/>
  <c r="I413" i="2"/>
  <c r="J413" i="2" s="1"/>
  <c r="K413" i="2"/>
  <c r="D413" i="2"/>
  <c r="E413" i="2"/>
  <c r="F413" i="2"/>
  <c r="A413" i="2"/>
  <c r="L413" i="2" l="1"/>
  <c r="M413" i="2"/>
  <c r="N413" i="2" s="1"/>
  <c r="H412" i="2"/>
  <c r="I412" i="2" s="1"/>
  <c r="J412" i="2" s="1"/>
  <c r="K412" i="2"/>
  <c r="D412" i="2"/>
  <c r="E412" i="2"/>
  <c r="F412" i="2"/>
  <c r="A412" i="2"/>
  <c r="L412" i="2" l="1"/>
  <c r="M412" i="2"/>
  <c r="N412" i="2" s="1"/>
  <c r="H411" i="2"/>
  <c r="I411" i="2" s="1"/>
  <c r="J411" i="2" s="1"/>
  <c r="D411" i="2"/>
  <c r="E411" i="2"/>
  <c r="F411" i="2"/>
  <c r="A411" i="2"/>
  <c r="L411" i="2" l="1"/>
  <c r="K411" i="2"/>
  <c r="M411" i="2"/>
  <c r="N411" i="2" s="1"/>
  <c r="H410" i="2"/>
  <c r="I410" i="2" s="1"/>
  <c r="J410" i="2" s="1"/>
  <c r="K410" i="2"/>
  <c r="D410" i="2"/>
  <c r="E410" i="2"/>
  <c r="F410" i="2"/>
  <c r="A410" i="2"/>
  <c r="M410" i="2" l="1"/>
  <c r="N410" i="2" s="1"/>
  <c r="L410" i="2"/>
  <c r="H409" i="2"/>
  <c r="I409" i="2" s="1"/>
  <c r="J409" i="2" s="1"/>
  <c r="K409" i="2"/>
  <c r="D409" i="2"/>
  <c r="E409" i="2"/>
  <c r="F409" i="2"/>
  <c r="A409" i="2"/>
  <c r="M409" i="2" l="1"/>
  <c r="N409" i="2" s="1"/>
  <c r="L409" i="2"/>
  <c r="H408" i="2"/>
  <c r="I408" i="2" s="1"/>
  <c r="J408" i="2" s="1"/>
  <c r="D408" i="2"/>
  <c r="E408" i="2"/>
  <c r="F408" i="2"/>
  <c r="A408" i="2"/>
  <c r="L408" i="2" l="1"/>
  <c r="M408" i="2"/>
  <c r="N408" i="2" s="1"/>
  <c r="K408" i="2"/>
  <c r="H407" i="2"/>
  <c r="I407" i="2" s="1"/>
  <c r="J407" i="2" s="1"/>
  <c r="K407" i="2"/>
  <c r="D407" i="2"/>
  <c r="E407" i="2"/>
  <c r="F407" i="2"/>
  <c r="A407" i="2"/>
  <c r="M407" i="2" l="1"/>
  <c r="N407" i="2" s="1"/>
  <c r="L407" i="2"/>
  <c r="H406" i="2"/>
  <c r="I406" i="2" s="1"/>
  <c r="J406" i="2" s="1"/>
  <c r="K406" i="2"/>
  <c r="D406" i="2"/>
  <c r="E406" i="2"/>
  <c r="F406" i="2"/>
  <c r="A406" i="2"/>
  <c r="M406" i="2" l="1"/>
  <c r="N406" i="2" s="1"/>
  <c r="L406" i="2"/>
  <c r="H405" i="2"/>
  <c r="D405" i="2"/>
  <c r="E405" i="2"/>
  <c r="F405" i="2"/>
  <c r="A405" i="2"/>
  <c r="I405" i="2" l="1"/>
  <c r="J405" i="2" s="1"/>
  <c r="H404" i="2"/>
  <c r="I404" i="2" s="1"/>
  <c r="J404" i="2" s="1"/>
  <c r="K404" i="2"/>
  <c r="D404" i="2"/>
  <c r="E404" i="2"/>
  <c r="F404" i="2"/>
  <c r="A404" i="2"/>
  <c r="L405" i="2" l="1"/>
  <c r="K405" i="2"/>
  <c r="M405" i="2"/>
  <c r="N405" i="2" s="1"/>
  <c r="M404" i="2"/>
  <c r="N404" i="2" s="1"/>
  <c r="L404" i="2"/>
  <c r="H403" i="2"/>
  <c r="I403" i="2" s="1"/>
  <c r="J403" i="2" s="1"/>
  <c r="K403" i="2"/>
  <c r="D403" i="2"/>
  <c r="E403" i="2"/>
  <c r="F403" i="2"/>
  <c r="A403" i="2"/>
  <c r="M403" i="2" l="1"/>
  <c r="N403" i="2" s="1"/>
  <c r="L403" i="2"/>
  <c r="H402" i="2"/>
  <c r="I402" i="2" s="1"/>
  <c r="J402" i="2" s="1"/>
  <c r="D402" i="2"/>
  <c r="E402" i="2"/>
  <c r="F402" i="2"/>
  <c r="A402" i="2"/>
  <c r="L402" i="2" l="1"/>
  <c r="K402" i="2"/>
  <c r="M402" i="2"/>
  <c r="N402" i="2" s="1"/>
  <c r="H401" i="2"/>
  <c r="I401" i="2" s="1"/>
  <c r="J401" i="2" s="1"/>
  <c r="K401" i="2"/>
  <c r="D401" i="2"/>
  <c r="E401" i="2"/>
  <c r="F401" i="2"/>
  <c r="A401" i="2"/>
  <c r="L401" i="2" l="1"/>
  <c r="M401" i="2"/>
  <c r="N401" i="2" s="1"/>
  <c r="H400" i="2"/>
  <c r="I400" i="2" s="1"/>
  <c r="J400" i="2" s="1"/>
  <c r="K400" i="2"/>
  <c r="D400" i="2"/>
  <c r="E400" i="2"/>
  <c r="F400" i="2"/>
  <c r="A400" i="2"/>
  <c r="L400" i="2" l="1"/>
  <c r="M400" i="2"/>
  <c r="N400" i="2" s="1"/>
  <c r="H399" i="2"/>
  <c r="D399" i="2"/>
  <c r="E399" i="2"/>
  <c r="F399" i="2"/>
  <c r="A399" i="2"/>
  <c r="I399" i="2" l="1"/>
  <c r="J399" i="2" s="1"/>
  <c r="H398" i="2"/>
  <c r="I398" i="2" s="1"/>
  <c r="J398" i="2" s="1"/>
  <c r="K398" i="2"/>
  <c r="D398" i="2"/>
  <c r="E398" i="2"/>
  <c r="F398" i="2"/>
  <c r="A398" i="2"/>
  <c r="K399" i="2" l="1"/>
  <c r="L399" i="2"/>
  <c r="M399" i="2"/>
  <c r="N399" i="2" s="1"/>
  <c r="L398" i="2"/>
  <c r="M398" i="2"/>
  <c r="N398" i="2"/>
  <c r="H397" i="2"/>
  <c r="I397" i="2"/>
  <c r="J397" i="2" s="1"/>
  <c r="K397" i="2"/>
  <c r="D397" i="2"/>
  <c r="E397" i="2"/>
  <c r="F397" i="2"/>
  <c r="A397" i="2"/>
  <c r="L397" i="2" l="1"/>
  <c r="M397" i="2"/>
  <c r="N397" i="2" s="1"/>
  <c r="H396" i="2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<sst xmlns="http://schemas.openxmlformats.org/spreadsheetml/2006/main" count="38" uniqueCount="18">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</sst>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432"/>
  <sheetViews>
    <sheetView tabSelected="1" zoomScale="150" zoomScaleNormal="150" zoomScalePageLayoutView="150" workbookViewId="0">
      <pane xSplit="2" ySplit="6" topLeftCell="C410" activePane="bottomRight" state="frozen"/>
      <selection pane="topRight"/>
      <selection pane="bottomLeft"/>
      <selection pane="bottomRight" activeCell="A431" sqref="A431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  <row r="397" spans="1:16" x14ac:dyDescent="0.2">
      <c r="A397">
        <f t="shared" ref="A397:A398" si="233">MONTH(B397)</f>
        <v>7</v>
      </c>
      <c r="B397" s="29">
        <v>42186</v>
      </c>
      <c r="C397" s="33">
        <v>1591.615</v>
      </c>
      <c r="D397" s="12" t="str">
        <f t="shared" ref="D397:D398" si="234">IF(OR($A397=3,$A397=6,$A397=9,$A397=12),SUM(C395:C397),"")</f>
        <v/>
      </c>
      <c r="E397" s="8">
        <f t="shared" ref="E397:E398" si="235">IF(MONTH($B397)=1,C397,C397+E396)</f>
        <v>9987.4570000000003</v>
      </c>
      <c r="F397" s="8">
        <f t="shared" ref="F397:F398" si="236">SUM(C386:C397)</f>
        <v>17290.697</v>
      </c>
      <c r="G397" s="33">
        <v>12562.038</v>
      </c>
      <c r="H397" s="19">
        <f t="shared" ref="H397:H398" si="237">AVERAGE(G395:G397)</f>
        <v>12604.812666666667</v>
      </c>
      <c r="I397" s="14">
        <f t="shared" ref="I397:I398" si="238">H397-H396</f>
        <v>-208.76400000000103</v>
      </c>
      <c r="J397" s="19">
        <f t="shared" ref="J397:J398" si="239">C397-I397</f>
        <v>1800.379000000001</v>
      </c>
      <c r="K397" s="12" t="str">
        <f t="shared" ref="K397:K398" si="240">IF(OR($A397=3,$A397=6,$A397=9,$A397=12),SUM(J395:J397),"")</f>
        <v/>
      </c>
      <c r="L397" s="8">
        <f t="shared" ref="L397:L398" si="241">IF(MONTH($B397)=1,J397,J397+L396)</f>
        <v>11811.700666666664</v>
      </c>
      <c r="M397" s="23">
        <f t="shared" ref="M397:M398" si="242">SUM(J386:J397)</f>
        <v>19997.644666666667</v>
      </c>
      <c r="N397" s="32">
        <f t="shared" ref="N397:N398" si="243">H397/M397</f>
        <v>0.63031486341374798</v>
      </c>
    </row>
    <row r="398" spans="1:16" x14ac:dyDescent="0.2">
      <c r="A398">
        <f t="shared" si="233"/>
        <v>8</v>
      </c>
      <c r="B398" s="29">
        <v>42217</v>
      </c>
      <c r="C398" s="33">
        <v>1854.799</v>
      </c>
      <c r="D398" s="12" t="str">
        <f t="shared" si="234"/>
        <v/>
      </c>
      <c r="E398" s="8">
        <f t="shared" si="235"/>
        <v>11842.256000000001</v>
      </c>
      <c r="F398" s="8">
        <f t="shared" si="236"/>
        <v>17450.595000000001</v>
      </c>
      <c r="G398" s="33">
        <v>12813.332</v>
      </c>
      <c r="H398" s="19">
        <f t="shared" si="237"/>
        <v>12599.234000000002</v>
      </c>
      <c r="I398" s="14">
        <f t="shared" si="238"/>
        <v>-5.5786666666645033</v>
      </c>
      <c r="J398" s="19">
        <f t="shared" si="239"/>
        <v>1860.3776666666645</v>
      </c>
      <c r="K398" s="12" t="str">
        <f t="shared" si="240"/>
        <v/>
      </c>
      <c r="L398" s="8">
        <f t="shared" si="241"/>
        <v>13672.078333333327</v>
      </c>
      <c r="M398" s="23">
        <f t="shared" si="242"/>
        <v>19611.503666666664</v>
      </c>
      <c r="N398" s="32">
        <f t="shared" si="243"/>
        <v>0.64244099861729131</v>
      </c>
    </row>
    <row r="399" spans="1:16" x14ac:dyDescent="0.2">
      <c r="A399">
        <f t="shared" ref="A399:A400" si="244">MONTH(B399)</f>
        <v>9</v>
      </c>
      <c r="B399" s="29">
        <v>42248</v>
      </c>
      <c r="C399" s="33">
        <v>1671.028</v>
      </c>
      <c r="D399" s="12">
        <f t="shared" ref="D399:D400" si="245">IF(OR($A399=3,$A399=6,$A399=9,$A399=12),SUM(C397:C399),"")</f>
        <v>5117.442</v>
      </c>
      <c r="E399" s="8">
        <f t="shared" ref="E399:E400" si="246">IF(MONTH($B399)=1,C399,C399+E398)</f>
        <v>13513.284000000001</v>
      </c>
      <c r="F399" s="8">
        <f t="shared" ref="F399:F400" si="247">SUM(C388:C399)</f>
        <v>17576.519</v>
      </c>
      <c r="G399" s="33">
        <v>13082.215</v>
      </c>
      <c r="H399" s="19">
        <f t="shared" ref="H399:H400" si="248">AVERAGE(G397:G399)</f>
        <v>12819.195000000002</v>
      </c>
      <c r="I399" s="14">
        <f t="shared" ref="I399:I400" si="249">H399-H398</f>
        <v>219.96099999999933</v>
      </c>
      <c r="J399" s="19">
        <f t="shared" ref="J399:J400" si="250">C399-I399</f>
        <v>1451.0670000000007</v>
      </c>
      <c r="K399" s="12">
        <f t="shared" ref="K399:K400" si="251">IF(OR($A399=3,$A399=6,$A399=9,$A399=12),SUM(J397:J399),"")</f>
        <v>5111.8236666666662</v>
      </c>
      <c r="L399" s="8">
        <f t="shared" ref="L399:L400" si="252">IF(MONTH($B399)=1,J399,J399+L398)</f>
        <v>15123.145333333328</v>
      </c>
      <c r="M399" s="23">
        <f t="shared" ref="M399:M400" si="253">SUM(J388:J399)</f>
        <v>19408.553666666663</v>
      </c>
      <c r="N399" s="32">
        <f t="shared" ref="N399:N400" si="254">H399/M399</f>
        <v>0.66049202945072638</v>
      </c>
    </row>
    <row r="400" spans="1:16" x14ac:dyDescent="0.2">
      <c r="A400">
        <f t="shared" si="244"/>
        <v>10</v>
      </c>
      <c r="B400" s="29">
        <v>42278</v>
      </c>
      <c r="C400" s="33">
        <v>1771.3779999999999</v>
      </c>
      <c r="D400" s="12" t="str">
        <f t="shared" si="245"/>
        <v/>
      </c>
      <c r="E400" s="8">
        <f t="shared" si="246"/>
        <v>15284.662000000002</v>
      </c>
      <c r="F400" s="8">
        <f t="shared" si="247"/>
        <v>17705.080999999998</v>
      </c>
      <c r="G400" s="33">
        <v>13668.411</v>
      </c>
      <c r="H400" s="19">
        <f t="shared" si="248"/>
        <v>13187.985999999999</v>
      </c>
      <c r="I400" s="14">
        <f t="shared" si="249"/>
        <v>368.79099999999744</v>
      </c>
      <c r="J400" s="19">
        <f t="shared" si="250"/>
        <v>1402.5870000000025</v>
      </c>
      <c r="K400" s="12" t="str">
        <f t="shared" si="251"/>
        <v/>
      </c>
      <c r="L400" s="8">
        <f t="shared" si="252"/>
        <v>16525.73233333333</v>
      </c>
      <c r="M400" s="23">
        <f t="shared" si="253"/>
        <v>19051.038333333334</v>
      </c>
      <c r="N400" s="32">
        <f t="shared" si="254"/>
        <v>0.69224499836973008</v>
      </c>
    </row>
    <row r="401" spans="1:14" x14ac:dyDescent="0.2">
      <c r="A401">
        <f t="shared" ref="A401:A402" si="255">MONTH(B401)</f>
        <v>11</v>
      </c>
      <c r="B401" s="29">
        <v>42309</v>
      </c>
      <c r="C401" s="33">
        <v>1448.5170000000001</v>
      </c>
      <c r="D401" s="12" t="str">
        <f t="shared" ref="D401:D402" si="256">IF(OR($A401=3,$A401=6,$A401=9,$A401=12),SUM(C399:C401),"")</f>
        <v/>
      </c>
      <c r="E401" s="8">
        <f t="shared" ref="E401:E402" si="257">IF(MONTH($B401)=1,C401,C401+E400)</f>
        <v>16733.179000000004</v>
      </c>
      <c r="F401" s="8">
        <f t="shared" ref="F401:F402" si="258">SUM(C390:C401)</f>
        <v>17864.663999999997</v>
      </c>
      <c r="G401" s="33">
        <v>14461.512000000001</v>
      </c>
      <c r="H401" s="19">
        <f t="shared" ref="H401:H402" si="259">AVERAGE(G399:G401)</f>
        <v>13737.379333333332</v>
      </c>
      <c r="I401" s="14">
        <f t="shared" ref="I401:I402" si="260">H401-H400</f>
        <v>549.39333333333343</v>
      </c>
      <c r="J401" s="19">
        <f t="shared" ref="J401:J402" si="261">C401-I401</f>
        <v>899.12366666666662</v>
      </c>
      <c r="K401" s="12" t="str">
        <f t="shared" ref="K401:K402" si="262">IF(OR($A401=3,$A401=6,$A401=9,$A401=12),SUM(J399:J401),"")</f>
        <v/>
      </c>
      <c r="L401" s="8">
        <f t="shared" ref="L401:L402" si="263">IF(MONTH($B401)=1,J401,J401+L400)</f>
        <v>17424.855999999996</v>
      </c>
      <c r="M401" s="23">
        <f t="shared" ref="M401:M402" si="264">SUM(J390:J401)</f>
        <v>18604.449999999997</v>
      </c>
      <c r="N401" s="32">
        <f t="shared" ref="N401:N402" si="265">H401/M401</f>
        <v>0.73839212303149704</v>
      </c>
    </row>
    <row r="402" spans="1:14" x14ac:dyDescent="0.2">
      <c r="A402">
        <f t="shared" si="255"/>
        <v>12</v>
      </c>
      <c r="B402" s="29">
        <v>42339</v>
      </c>
      <c r="C402" s="33">
        <v>1616.6569999999999</v>
      </c>
      <c r="D402" s="12">
        <f t="shared" si="256"/>
        <v>4836.5519999999997</v>
      </c>
      <c r="E402" s="8">
        <f t="shared" si="257"/>
        <v>18349.836000000003</v>
      </c>
      <c r="F402" s="8">
        <f t="shared" si="258"/>
        <v>18349.836000000003</v>
      </c>
      <c r="G402" s="33">
        <v>14569.428</v>
      </c>
      <c r="H402" s="19">
        <f t="shared" si="259"/>
        <v>14233.117</v>
      </c>
      <c r="I402" s="14">
        <f t="shared" si="260"/>
        <v>495.73766666666779</v>
      </c>
      <c r="J402" s="19">
        <f t="shared" si="261"/>
        <v>1120.9193333333321</v>
      </c>
      <c r="K402" s="12">
        <f t="shared" si="262"/>
        <v>3422.630000000001</v>
      </c>
      <c r="L402" s="8">
        <f t="shared" si="263"/>
        <v>18545.775333333328</v>
      </c>
      <c r="M402" s="23">
        <f t="shared" si="264"/>
        <v>18545.775333333328</v>
      </c>
      <c r="N402" s="32">
        <f t="shared" si="265"/>
        <v>0.76745872006861027</v>
      </c>
    </row>
    <row r="403" spans="1:14" x14ac:dyDescent="0.2">
      <c r="A403">
        <f t="shared" ref="A403:A404" si="266">MONTH(B403)</f>
        <v>1</v>
      </c>
      <c r="B403" s="29">
        <v>42370</v>
      </c>
      <c r="C403" s="33">
        <v>1762.0640000000001</v>
      </c>
      <c r="D403" s="12" t="str">
        <f t="shared" ref="D403:D404" si="267">IF(OR($A403=3,$A403=6,$A403=9,$A403=12),SUM(C401:C403),"")</f>
        <v/>
      </c>
      <c r="E403" s="8">
        <f t="shared" ref="E403:E404" si="268">IF(MONTH($B403)=1,C403,C403+E402)</f>
        <v>1762.0640000000001</v>
      </c>
      <c r="F403" s="8">
        <f t="shared" ref="F403:F404" si="269">SUM(C392:C403)</f>
        <v>18717.324000000001</v>
      </c>
      <c r="G403" s="33">
        <v>15231.592000000001</v>
      </c>
      <c r="H403" s="19">
        <f t="shared" ref="H403:H404" si="270">AVERAGE(G401:G403)</f>
        <v>14754.177333333335</v>
      </c>
      <c r="I403" s="14">
        <f t="shared" ref="I403:I404" si="271">H403-H402</f>
        <v>521.06033333333471</v>
      </c>
      <c r="J403" s="19">
        <f t="shared" ref="J403:J404" si="272">C403-I403</f>
        <v>1241.0036666666654</v>
      </c>
      <c r="K403" s="12" t="str">
        <f t="shared" ref="K403:K404" si="273">IF(OR($A403=3,$A403=6,$A403=9,$A403=12),SUM(J401:J403),"")</f>
        <v/>
      </c>
      <c r="L403" s="8">
        <f t="shared" ref="L403:L404" si="274">IF(MONTH($B403)=1,J403,J403+L402)</f>
        <v>1241.0036666666654</v>
      </c>
      <c r="M403" s="23">
        <f t="shared" ref="M403:M404" si="275">SUM(J392:J403)</f>
        <v>18318.818333333333</v>
      </c>
      <c r="N403" s="32">
        <f t="shared" ref="N403:N404" si="276">H403/M403</f>
        <v>0.80541097492551161</v>
      </c>
    </row>
    <row r="404" spans="1:14" x14ac:dyDescent="0.2">
      <c r="A404">
        <f t="shared" si="266"/>
        <v>2</v>
      </c>
      <c r="B404" s="29">
        <v>42401</v>
      </c>
      <c r="C404" s="33">
        <v>1530.829</v>
      </c>
      <c r="D404" s="12" t="str">
        <f t="shared" si="267"/>
        <v/>
      </c>
      <c r="E404" s="8">
        <f t="shared" si="268"/>
        <v>3292.893</v>
      </c>
      <c r="F404" s="8">
        <f t="shared" si="269"/>
        <v>18975.536</v>
      </c>
      <c r="G404" s="33">
        <v>15328.445</v>
      </c>
      <c r="H404" s="19">
        <f t="shared" si="270"/>
        <v>15043.154999999999</v>
      </c>
      <c r="I404" s="14">
        <f t="shared" si="271"/>
        <v>288.97766666666394</v>
      </c>
      <c r="J404" s="19">
        <f t="shared" si="272"/>
        <v>1241.851333333336</v>
      </c>
      <c r="K404" s="12" t="str">
        <f t="shared" si="273"/>
        <v/>
      </c>
      <c r="L404" s="8">
        <f t="shared" si="274"/>
        <v>2482.8550000000014</v>
      </c>
      <c r="M404" s="23">
        <f t="shared" si="275"/>
        <v>17997.368333333336</v>
      </c>
      <c r="N404" s="32">
        <f t="shared" si="276"/>
        <v>0.83585303814326173</v>
      </c>
    </row>
    <row r="405" spans="1:14" x14ac:dyDescent="0.2">
      <c r="A405">
        <f t="shared" ref="A405:A406" si="277">MONTH(B405)</f>
        <v>3</v>
      </c>
      <c r="B405" s="29">
        <v>42430</v>
      </c>
      <c r="C405" s="33">
        <v>1518.163</v>
      </c>
      <c r="D405" s="12">
        <f t="shared" ref="D405:D406" si="278">IF(OR($A405=3,$A405=6,$A405=9,$A405=12),SUM(C403:C405),"")</f>
        <v>4811.0560000000005</v>
      </c>
      <c r="E405" s="8">
        <f t="shared" ref="E405:E406" si="279">IF(MONTH($B405)=1,C405,C405+E404)</f>
        <v>4811.0560000000005</v>
      </c>
      <c r="F405" s="8">
        <f t="shared" ref="F405:F406" si="280">SUM(C394:C405)</f>
        <v>19198.468000000001</v>
      </c>
      <c r="G405" s="33">
        <v>15350.074000000001</v>
      </c>
      <c r="H405" s="19">
        <f t="shared" ref="H405:H406" si="281">AVERAGE(G403:G405)</f>
        <v>15303.370333333334</v>
      </c>
      <c r="I405" s="14">
        <f t="shared" ref="I405:I406" si="282">H405-H404</f>
        <v>260.21533333333537</v>
      </c>
      <c r="J405" s="19">
        <f t="shared" ref="J405:J406" si="283">C405-I405</f>
        <v>1257.9476666666646</v>
      </c>
      <c r="K405" s="12">
        <f t="shared" ref="K405:K406" si="284">IF(OR($A405=3,$A405=6,$A405=9,$A405=12),SUM(J403:J405),"")</f>
        <v>3740.802666666666</v>
      </c>
      <c r="L405" s="8">
        <f t="shared" ref="L405:L406" si="285">IF(MONTH($B405)=1,J405,J405+L404)</f>
        <v>3740.802666666666</v>
      </c>
      <c r="M405" s="23">
        <f t="shared" ref="M405:M406" si="286">SUM(J394:J405)</f>
        <v>17563.14633333333</v>
      </c>
      <c r="N405" s="32">
        <f t="shared" ref="N405:N406" si="287">H405/M405</f>
        <v>0.87133421557211888</v>
      </c>
    </row>
    <row r="406" spans="1:14" x14ac:dyDescent="0.2">
      <c r="A406">
        <f t="shared" si="277"/>
        <v>4</v>
      </c>
      <c r="B406" s="29">
        <v>42461</v>
      </c>
      <c r="C406" s="33">
        <v>1671.58</v>
      </c>
      <c r="D406" s="12" t="str">
        <f t="shared" si="278"/>
        <v/>
      </c>
      <c r="E406" s="8">
        <f t="shared" si="279"/>
        <v>6482.6360000000004</v>
      </c>
      <c r="F406" s="8">
        <f t="shared" si="280"/>
        <v>19428.780999999995</v>
      </c>
      <c r="G406" s="33">
        <v>15209.934999999999</v>
      </c>
      <c r="H406" s="19">
        <f t="shared" si="281"/>
        <v>15296.151333333333</v>
      </c>
      <c r="I406" s="14">
        <f t="shared" si="282"/>
        <v>-7.2190000000009604</v>
      </c>
      <c r="J406" s="19">
        <f t="shared" si="283"/>
        <v>1678.7990000000009</v>
      </c>
      <c r="K406" s="12" t="str">
        <f t="shared" si="284"/>
        <v/>
      </c>
      <c r="L406" s="8">
        <f t="shared" si="285"/>
        <v>5419.6016666666674</v>
      </c>
      <c r="M406" s="23">
        <f t="shared" si="286"/>
        <v>17441.991666666669</v>
      </c>
      <c r="N406" s="32">
        <f t="shared" si="287"/>
        <v>0.87697274632723032</v>
      </c>
    </row>
    <row r="407" spans="1:14" x14ac:dyDescent="0.2">
      <c r="A407">
        <f t="shared" ref="A407:A408" si="288">MONTH(B407)</f>
        <v>5</v>
      </c>
      <c r="B407" s="29">
        <v>42491</v>
      </c>
      <c r="C407" s="33">
        <v>1589.1279999999999</v>
      </c>
      <c r="D407" s="12" t="str">
        <f t="shared" ref="D407:D408" si="289">IF(OR($A407=3,$A407=6,$A407=9,$A407=12),SUM(C405:C407),"")</f>
        <v/>
      </c>
      <c r="E407" s="8">
        <f t="shared" ref="E407:E408" si="290">IF(MONTH($B407)=1,C407,C407+E406)</f>
        <v>8071.7640000000001</v>
      </c>
      <c r="F407" s="8">
        <f t="shared" ref="F407:F408" si="291">SUM(C396:C407)</f>
        <v>19469.218000000001</v>
      </c>
      <c r="G407" s="33">
        <v>14910.922</v>
      </c>
      <c r="H407" s="19">
        <f t="shared" ref="H407:H408" si="292">AVERAGE(G405:G407)</f>
        <v>15156.976999999999</v>
      </c>
      <c r="I407" s="14">
        <f t="shared" ref="I407:I408" si="293">H407-H406</f>
        <v>-139.17433333333429</v>
      </c>
      <c r="J407" s="19">
        <f t="shared" ref="J407:J408" si="294">C407-I407</f>
        <v>1728.3023333333342</v>
      </c>
      <c r="K407" s="12" t="str">
        <f t="shared" ref="K407:K408" si="295">IF(OR($A407=3,$A407=6,$A407=9,$A407=12),SUM(J405:J407),"")</f>
        <v/>
      </c>
      <c r="L407" s="8">
        <f t="shared" ref="L407:L408" si="296">IF(MONTH($B407)=1,J407,J407+L406)</f>
        <v>7147.9040000000014</v>
      </c>
      <c r="M407" s="23">
        <f t="shared" ref="M407:M408" si="297">SUM(J396:J407)</f>
        <v>17383.285666666667</v>
      </c>
      <c r="N407" s="32">
        <f t="shared" ref="N407:N408" si="298">H407/M407</f>
        <v>0.87192820106870084</v>
      </c>
    </row>
    <row r="408" spans="1:14" x14ac:dyDescent="0.2">
      <c r="A408">
        <f t="shared" si="288"/>
        <v>6</v>
      </c>
      <c r="B408" s="29">
        <v>42522</v>
      </c>
      <c r="C408" s="33">
        <v>1725.7059999999999</v>
      </c>
      <c r="D408" s="12">
        <f t="shared" si="289"/>
        <v>4986.4139999999998</v>
      </c>
      <c r="E408" s="8">
        <f t="shared" si="290"/>
        <v>9797.4699999999993</v>
      </c>
      <c r="F408" s="8">
        <f t="shared" si="291"/>
        <v>19751.463999999996</v>
      </c>
      <c r="G408" s="33">
        <v>14618.879000000001</v>
      </c>
      <c r="H408" s="19">
        <f t="shared" si="292"/>
        <v>14913.245333333334</v>
      </c>
      <c r="I408" s="14">
        <f t="shared" si="293"/>
        <v>-243.73166666666475</v>
      </c>
      <c r="J408" s="19">
        <f t="shared" si="294"/>
        <v>1969.4376666666647</v>
      </c>
      <c r="K408" s="12">
        <f t="shared" si="295"/>
        <v>5376.5389999999998</v>
      </c>
      <c r="L408" s="8">
        <f t="shared" si="296"/>
        <v>9117.3416666666653</v>
      </c>
      <c r="M408" s="23">
        <f t="shared" si="297"/>
        <v>17651.795333333332</v>
      </c>
      <c r="N408" s="32">
        <f t="shared" si="298"/>
        <v>0.84485714068820128</v>
      </c>
    </row>
    <row r="409" spans="1:14" x14ac:dyDescent="0.2">
      <c r="A409">
        <f t="shared" ref="A409:A410" si="299">MONTH(B409)</f>
        <v>7</v>
      </c>
      <c r="B409" s="29">
        <v>42552</v>
      </c>
      <c r="C409" s="33">
        <v>1898.7739999999999</v>
      </c>
      <c r="D409" s="12" t="str">
        <f t="shared" ref="D409:D410" si="300">IF(OR($A409=3,$A409=6,$A409=9,$A409=12),SUM(C407:C409),"")</f>
        <v/>
      </c>
      <c r="E409" s="8">
        <f t="shared" ref="E409:E410" si="301">IF(MONTH($B409)=1,C409,C409+E408)</f>
        <v>11696.243999999999</v>
      </c>
      <c r="F409" s="8">
        <f t="shared" ref="F409:F410" si="302">SUM(C398:C409)</f>
        <v>20058.623</v>
      </c>
      <c r="G409" s="33">
        <v>14766.512000000001</v>
      </c>
      <c r="H409" s="19">
        <f t="shared" ref="H409:H410" si="303">AVERAGE(G407:G409)</f>
        <v>14765.437666666667</v>
      </c>
      <c r="I409" s="14">
        <f t="shared" ref="I409:I410" si="304">H409-H408</f>
        <v>-147.8076666666675</v>
      </c>
      <c r="J409" s="19">
        <f t="shared" ref="J409:J410" si="305">C409-I409</f>
        <v>2046.5816666666674</v>
      </c>
      <c r="K409" s="12" t="str">
        <f t="shared" ref="K409:K410" si="306">IF(OR($A409=3,$A409=6,$A409=9,$A409=12),SUM(J407:J409),"")</f>
        <v/>
      </c>
      <c r="L409" s="8">
        <f t="shared" ref="L409:L410" si="307">IF(MONTH($B409)=1,J409,J409+L408)</f>
        <v>11163.923333333332</v>
      </c>
      <c r="M409" s="23">
        <f t="shared" ref="M409:M410" si="308">SUM(J398:J409)</f>
        <v>17897.998000000003</v>
      </c>
      <c r="N409" s="32">
        <f t="shared" ref="N409:N410" si="309">H409/M409</f>
        <v>0.82497705423068346</v>
      </c>
    </row>
    <row r="410" spans="1:14" x14ac:dyDescent="0.2">
      <c r="A410">
        <f t="shared" si="299"/>
        <v>8</v>
      </c>
      <c r="B410" s="29">
        <v>42583</v>
      </c>
      <c r="C410" s="33">
        <v>1803.1659999999999</v>
      </c>
      <c r="D410" s="12" t="str">
        <f t="shared" si="300"/>
        <v/>
      </c>
      <c r="E410" s="8">
        <f t="shared" si="301"/>
        <v>13499.409999999998</v>
      </c>
      <c r="F410" s="8">
        <f t="shared" si="302"/>
        <v>20006.990000000002</v>
      </c>
      <c r="G410" s="33">
        <v>14942.343999999999</v>
      </c>
      <c r="H410" s="19">
        <f t="shared" si="303"/>
        <v>14775.911666666667</v>
      </c>
      <c r="I410" s="14">
        <f t="shared" si="304"/>
        <v>10.47400000000016</v>
      </c>
      <c r="J410" s="19">
        <f t="shared" si="305"/>
        <v>1792.6919999999998</v>
      </c>
      <c r="K410" s="12" t="str">
        <f t="shared" si="306"/>
        <v/>
      </c>
      <c r="L410" s="8">
        <f t="shared" si="307"/>
        <v>12956.615333333331</v>
      </c>
      <c r="M410" s="23">
        <f t="shared" si="308"/>
        <v>17830.312333333335</v>
      </c>
      <c r="N410" s="32">
        <f t="shared" si="309"/>
        <v>0.82869617707388443</v>
      </c>
    </row>
    <row r="411" spans="1:14" x14ac:dyDescent="0.2">
      <c r="A411">
        <f t="shared" ref="A411:A412" si="310">MONTH(B411)</f>
        <v>9</v>
      </c>
      <c r="B411" s="29">
        <v>42614</v>
      </c>
      <c r="C411" s="33">
        <v>1843.578</v>
      </c>
      <c r="D411" s="12">
        <f t="shared" ref="D411:D412" si="311">IF(OR($A411=3,$A411=6,$A411=9,$A411=12),SUM(C409:C411),"")</f>
        <v>5545.518</v>
      </c>
      <c r="E411" s="8">
        <f t="shared" ref="E411:E412" si="312">IF(MONTH($B411)=1,C411,C411+E410)</f>
        <v>15342.987999999998</v>
      </c>
      <c r="F411" s="8">
        <f t="shared" ref="F411:F412" si="313">SUM(C400:C411)</f>
        <v>20179.540000000005</v>
      </c>
      <c r="G411" s="33">
        <v>15288.418</v>
      </c>
      <c r="H411" s="19">
        <f t="shared" ref="H411:H412" si="314">AVERAGE(G409:G411)</f>
        <v>14999.091333333332</v>
      </c>
      <c r="I411" s="14">
        <f t="shared" ref="I411:I412" si="315">H411-H410</f>
        <v>223.17966666666507</v>
      </c>
      <c r="J411" s="19">
        <f t="shared" ref="J411:J412" si="316">C411-I411</f>
        <v>1620.3983333333349</v>
      </c>
      <c r="K411" s="12">
        <f t="shared" ref="K411:K412" si="317">IF(OR($A411=3,$A411=6,$A411=9,$A411=12),SUM(J409:J411),"")</f>
        <v>5459.6720000000023</v>
      </c>
      <c r="L411" s="8">
        <f t="shared" ref="L411:L412" si="318">IF(MONTH($B411)=1,J411,J411+L410)</f>
        <v>14577.013666666666</v>
      </c>
      <c r="M411" s="23">
        <f t="shared" ref="M411:M412" si="319">SUM(J400:J411)</f>
        <v>17999.64366666667</v>
      </c>
      <c r="N411" s="32">
        <f t="shared" ref="N411:N412" si="320">H411/M411</f>
        <v>0.83329934809264994</v>
      </c>
    </row>
    <row r="412" spans="1:14" x14ac:dyDescent="0.2">
      <c r="A412">
        <f t="shared" si="310"/>
        <v>10</v>
      </c>
      <c r="B412" s="29">
        <v>42644</v>
      </c>
      <c r="C412" s="33">
        <v>1843.4680000000001</v>
      </c>
      <c r="D412" s="12" t="str">
        <f t="shared" si="311"/>
        <v/>
      </c>
      <c r="E412" s="8">
        <f t="shared" si="312"/>
        <v>17186.455999999998</v>
      </c>
      <c r="F412" s="8">
        <f t="shared" si="313"/>
        <v>20251.63</v>
      </c>
      <c r="G412" s="33">
        <v>15654.414000000001</v>
      </c>
      <c r="H412" s="19">
        <f t="shared" si="314"/>
        <v>15295.058666666666</v>
      </c>
      <c r="I412" s="14">
        <f t="shared" si="315"/>
        <v>295.96733333333395</v>
      </c>
      <c r="J412" s="19">
        <f t="shared" si="316"/>
        <v>1547.5006666666661</v>
      </c>
      <c r="K412" s="12" t="str">
        <f t="shared" si="317"/>
        <v/>
      </c>
      <c r="L412" s="8">
        <f t="shared" si="318"/>
        <v>16124.514333333333</v>
      </c>
      <c r="M412" s="23">
        <f t="shared" si="319"/>
        <v>18144.557333333334</v>
      </c>
      <c r="N412" s="32">
        <f t="shared" si="320"/>
        <v>0.84295573519273137</v>
      </c>
    </row>
    <row r="413" spans="1:14" x14ac:dyDescent="0.2">
      <c r="A413">
        <f t="shared" ref="A413:A414" si="321">MONTH(B413)</f>
        <v>11</v>
      </c>
      <c r="B413" s="29">
        <v>42675</v>
      </c>
      <c r="C413" s="33">
        <v>1422.6120000000001</v>
      </c>
      <c r="D413" s="12" t="str">
        <f t="shared" ref="D413:D414" si="322">IF(OR($A413=3,$A413=6,$A413=9,$A413=12),SUM(C411:C413),"")</f>
        <v/>
      </c>
      <c r="E413" s="8">
        <f t="shared" ref="E413:E414" si="323">IF(MONTH($B413)=1,C413,C413+E412)</f>
        <v>18609.067999999999</v>
      </c>
      <c r="F413" s="8">
        <f t="shared" ref="F413:F414" si="324">SUM(C402:C413)</f>
        <v>20225.725000000002</v>
      </c>
      <c r="G413" s="33">
        <v>16029.642</v>
      </c>
      <c r="H413" s="19">
        <f t="shared" ref="H413:H414" si="325">AVERAGE(G411:G413)</f>
        <v>15657.491333333333</v>
      </c>
      <c r="I413" s="14">
        <f t="shared" ref="I413:I414" si="326">H413-H412</f>
        <v>362.4326666666675</v>
      </c>
      <c r="J413" s="19">
        <f t="shared" ref="J413:J414" si="327">C413-I413</f>
        <v>1060.1793333333326</v>
      </c>
      <c r="K413" s="12" t="str">
        <f t="shared" ref="K413:K414" si="328">IF(OR($A413=3,$A413=6,$A413=9,$A413=12),SUM(J411:J413),"")</f>
        <v/>
      </c>
      <c r="L413" s="8">
        <f t="shared" ref="L413:L414" si="329">IF(MONTH($B413)=1,J413,J413+L412)</f>
        <v>17184.693666666666</v>
      </c>
      <c r="M413" s="23">
        <f t="shared" ref="M413:M414" si="330">SUM(J402:J413)</f>
        <v>18305.612999999998</v>
      </c>
      <c r="N413" s="32">
        <f t="shared" ref="N413:N414" si="331">H413/M413</f>
        <v>0.85533826883226116</v>
      </c>
    </row>
    <row r="414" spans="1:14" x14ac:dyDescent="0.2">
      <c r="A414">
        <f t="shared" si="321"/>
        <v>12</v>
      </c>
      <c r="B414" s="29">
        <v>42705</v>
      </c>
      <c r="C414" s="33">
        <v>1574.354</v>
      </c>
      <c r="D414" s="12">
        <f t="shared" si="322"/>
        <v>4840.4340000000002</v>
      </c>
      <c r="E414" s="8">
        <f t="shared" si="323"/>
        <v>20183.421999999999</v>
      </c>
      <c r="F414" s="8">
        <f t="shared" si="324"/>
        <v>20183.421999999999</v>
      </c>
      <c r="G414" s="33">
        <v>15582.871999999999</v>
      </c>
      <c r="H414" s="19">
        <f t="shared" si="325"/>
        <v>15755.642666666667</v>
      </c>
      <c r="I414" s="14">
        <f t="shared" si="326"/>
        <v>98.151333333333241</v>
      </c>
      <c r="J414" s="19">
        <f t="shared" si="327"/>
        <v>1476.2026666666668</v>
      </c>
      <c r="K414" s="12">
        <f t="shared" si="328"/>
        <v>4083.8826666666655</v>
      </c>
      <c r="L414" s="8">
        <f t="shared" si="329"/>
        <v>18660.896333333334</v>
      </c>
      <c r="M414" s="23">
        <f t="shared" si="330"/>
        <v>18660.896333333334</v>
      </c>
      <c r="N414" s="32">
        <f t="shared" si="331"/>
        <v>0.84431328405822015</v>
      </c>
    </row>
    <row r="415" spans="1:14" x14ac:dyDescent="0.2">
      <c r="A415">
        <f t="shared" ref="A415:A416" si="332">MONTH(B415)</f>
        <v>1</v>
      </c>
      <c r="B415" s="29">
        <v>42736</v>
      </c>
      <c r="C415" s="33">
        <v>1503.68</v>
      </c>
      <c r="D415" s="12" t="str">
        <f t="shared" ref="D415:D416" si="333">IF(OR($A415=3,$A415=6,$A415=9,$A415=12),SUM(C413:C415),"")</f>
        <v/>
      </c>
      <c r="E415" s="8">
        <f t="shared" ref="E415:E416" si="334">IF(MONTH($B415)=1,C415,C415+E414)</f>
        <v>1503.68</v>
      </c>
      <c r="F415" s="8">
        <f t="shared" ref="F415:F416" si="335">SUM(C404:C415)</f>
        <v>19925.038</v>
      </c>
      <c r="G415" s="33">
        <v>16490.617999999999</v>
      </c>
      <c r="H415" s="19">
        <f t="shared" ref="H415:H416" si="336">AVERAGE(G413:G415)</f>
        <v>16034.377333333332</v>
      </c>
      <c r="I415" s="14">
        <f t="shared" ref="I415:I416" si="337">H415-H414</f>
        <v>278.73466666666536</v>
      </c>
      <c r="J415" s="19">
        <f t="shared" ref="J415:J416" si="338">C415-I415</f>
        <v>1224.9453333333347</v>
      </c>
      <c r="K415" s="12" t="str">
        <f t="shared" ref="K415:K416" si="339">IF(OR($A415=3,$A415=6,$A415=9,$A415=12),SUM(J413:J415),"")</f>
        <v/>
      </c>
      <c r="L415" s="8">
        <f t="shared" ref="L415:L416" si="340">IF(MONTH($B415)=1,J415,J415+L414)</f>
        <v>1224.9453333333347</v>
      </c>
      <c r="M415" s="23">
        <f t="shared" ref="M415:M416" si="341">SUM(J404:J415)</f>
        <v>18644.838000000003</v>
      </c>
      <c r="N415" s="32">
        <f t="shared" ref="N415:N416" si="342">H415/M415</f>
        <v>0.85999016635775161</v>
      </c>
    </row>
    <row r="416" spans="1:14" x14ac:dyDescent="0.2">
      <c r="A416">
        <f t="shared" si="332"/>
        <v>2</v>
      </c>
      <c r="B416" s="29">
        <v>42767</v>
      </c>
      <c r="C416" s="33">
        <v>1186.2929999999999</v>
      </c>
      <c r="D416" s="12" t="str">
        <f t="shared" si="333"/>
        <v/>
      </c>
      <c r="E416" s="8">
        <f t="shared" si="334"/>
        <v>2689.973</v>
      </c>
      <c r="F416" s="8">
        <f t="shared" si="335"/>
        <v>19580.502</v>
      </c>
      <c r="G416" s="33">
        <v>16249.656000000001</v>
      </c>
      <c r="H416" s="19">
        <f t="shared" si="336"/>
        <v>16107.715333333334</v>
      </c>
      <c r="I416" s="14">
        <f t="shared" si="337"/>
        <v>73.338000000001557</v>
      </c>
      <c r="J416" s="19">
        <f t="shared" si="338"/>
        <v>1112.9549999999983</v>
      </c>
      <c r="K416" s="12" t="str">
        <f t="shared" si="339"/>
        <v/>
      </c>
      <c r="L416" s="8">
        <f t="shared" si="340"/>
        <v>2337.900333333333</v>
      </c>
      <c r="M416" s="23">
        <f t="shared" si="341"/>
        <v>18515.941666666666</v>
      </c>
      <c r="N416" s="32">
        <f t="shared" si="342"/>
        <v>0.86993767982814818</v>
      </c>
    </row>
    <row r="417" spans="1:14" x14ac:dyDescent="0.2">
      <c r="A417">
        <f t="shared" ref="A417:A418" si="343">MONTH(B417)</f>
        <v>3</v>
      </c>
      <c r="B417" s="29">
        <v>42795</v>
      </c>
      <c r="C417" s="33">
        <v>1464.5160000000001</v>
      </c>
      <c r="D417" s="12">
        <f t="shared" ref="D417:D418" si="344">IF(OR($A417=3,$A417=6,$A417=9,$A417=12),SUM(C415:C417),"")</f>
        <v>4154.4889999999996</v>
      </c>
      <c r="E417" s="8">
        <f t="shared" ref="E417:E418" si="345">IF(MONTH($B417)=1,C417,C417+E416)</f>
        <v>4154.4889999999996</v>
      </c>
      <c r="F417" s="8">
        <f t="shared" ref="F417:F418" si="346">SUM(C406:C417)</f>
        <v>19526.855</v>
      </c>
      <c r="G417" s="33">
        <v>16439.39</v>
      </c>
      <c r="H417" s="19">
        <f t="shared" ref="H417:H418" si="347">AVERAGE(G415:G417)</f>
        <v>16393.221333333331</v>
      </c>
      <c r="I417" s="14">
        <f t="shared" ref="I417:I418" si="348">H417-H416</f>
        <v>285.50599999999758</v>
      </c>
      <c r="J417" s="19">
        <f t="shared" ref="J417:J418" si="349">C417-I417</f>
        <v>1179.0100000000025</v>
      </c>
      <c r="K417" s="12">
        <f t="shared" ref="K417:K418" si="350">IF(OR($A417=3,$A417=6,$A417=9,$A417=12),SUM(J415:J417),"")</f>
        <v>3516.9103333333355</v>
      </c>
      <c r="L417" s="8">
        <f t="shared" ref="L417:L418" si="351">IF(MONTH($B417)=1,J417,J417+L416)</f>
        <v>3516.9103333333355</v>
      </c>
      <c r="M417" s="23">
        <f t="shared" ref="M417:M418" si="352">SUM(J406:J417)</f>
        <v>18437.004000000001</v>
      </c>
      <c r="N417" s="32">
        <f t="shared" ref="N417:N418" si="353">H417/M417</f>
        <v>0.88914778850909459</v>
      </c>
    </row>
    <row r="418" spans="1:14" x14ac:dyDescent="0.2">
      <c r="A418">
        <f t="shared" si="343"/>
        <v>4</v>
      </c>
      <c r="B418" s="29">
        <v>42826</v>
      </c>
      <c r="C418" s="33">
        <v>1572.076</v>
      </c>
      <c r="D418" s="12" t="str">
        <f t="shared" si="344"/>
        <v/>
      </c>
      <c r="E418" s="8">
        <f t="shared" si="345"/>
        <v>5726.5649999999996</v>
      </c>
      <c r="F418" s="8">
        <f t="shared" si="346"/>
        <v>19427.351000000002</v>
      </c>
      <c r="G418" s="33">
        <v>15513.366</v>
      </c>
      <c r="H418" s="19">
        <f t="shared" si="347"/>
        <v>16067.470666666668</v>
      </c>
      <c r="I418" s="14">
        <f t="shared" si="348"/>
        <v>-325.75066666666316</v>
      </c>
      <c r="J418" s="19">
        <f t="shared" si="349"/>
        <v>1897.8266666666632</v>
      </c>
      <c r="K418" s="12" t="str">
        <f t="shared" si="350"/>
        <v/>
      </c>
      <c r="L418" s="8">
        <f t="shared" si="351"/>
        <v>5414.7369999999992</v>
      </c>
      <c r="M418" s="23">
        <f t="shared" si="352"/>
        <v>18656.031666666666</v>
      </c>
      <c r="N418" s="32">
        <f t="shared" si="353"/>
        <v>0.86124803783298332</v>
      </c>
    </row>
    <row r="419" spans="1:14" x14ac:dyDescent="0.2">
      <c r="A419">
        <f t="shared" ref="A419:A420" si="354">MONTH(B419)</f>
        <v>5</v>
      </c>
      <c r="B419" s="29">
        <v>42856</v>
      </c>
      <c r="C419" s="33">
        <v>1381.3</v>
      </c>
      <c r="D419" s="12" t="str">
        <f t="shared" ref="D419:D420" si="355">IF(OR($A419=3,$A419=6,$A419=9,$A419=12),SUM(C417:C419),"")</f>
        <v/>
      </c>
      <c r="E419" s="8">
        <f t="shared" ref="E419:E420" si="356">IF(MONTH($B419)=1,C419,C419+E418)</f>
        <v>7107.8649999999998</v>
      </c>
      <c r="F419" s="8">
        <f t="shared" ref="F419:F420" si="357">SUM(C408:C419)</f>
        <v>19219.522999999997</v>
      </c>
      <c r="G419" s="33">
        <v>15039.684999999999</v>
      </c>
      <c r="H419" s="19">
        <f t="shared" ref="H419:H420" si="358">AVERAGE(G417:G419)</f>
        <v>15664.146999999999</v>
      </c>
      <c r="I419" s="14">
        <f t="shared" ref="I419:I420" si="359">H419-H418</f>
        <v>-403.32366666666894</v>
      </c>
      <c r="J419" s="19">
        <f t="shared" ref="J419:J420" si="360">C419-I419</f>
        <v>1784.6236666666689</v>
      </c>
      <c r="K419" s="12" t="str">
        <f t="shared" ref="K419:K420" si="361">IF(OR($A419=3,$A419=6,$A419=9,$A419=12),SUM(J417:J419),"")</f>
        <v/>
      </c>
      <c r="L419" s="8">
        <f t="shared" ref="L419:L420" si="362">IF(MONTH($B419)=1,J419,J419+L418)</f>
        <v>7199.3606666666683</v>
      </c>
      <c r="M419" s="23">
        <f t="shared" ref="M419:M420" si="363">SUM(J408:J419)</f>
        <v>18712.353000000003</v>
      </c>
      <c r="N419" s="32">
        <f t="shared" ref="N419:N420" si="364">H419/M419</f>
        <v>0.83710194009272898</v>
      </c>
    </row>
    <row r="420" spans="1:14" x14ac:dyDescent="0.2">
      <c r="A420">
        <f t="shared" si="354"/>
        <v>6</v>
      </c>
      <c r="B420" s="29">
        <v>42887</v>
      </c>
      <c r="C420" s="33">
        <v>1567.527</v>
      </c>
      <c r="D420" s="12">
        <f t="shared" si="355"/>
        <v>4520.9030000000002</v>
      </c>
      <c r="E420" s="8">
        <f t="shared" si="356"/>
        <v>8675.3919999999998</v>
      </c>
      <c r="F420" s="8">
        <f t="shared" si="357"/>
        <v>19061.343999999997</v>
      </c>
      <c r="G420" s="33">
        <v>14651.08</v>
      </c>
      <c r="H420" s="19">
        <f t="shared" si="358"/>
        <v>15068.043666666666</v>
      </c>
      <c r="I420" s="14">
        <f t="shared" si="359"/>
        <v>-596.10333333333256</v>
      </c>
      <c r="J420" s="19">
        <f t="shared" si="360"/>
        <v>2163.6303333333326</v>
      </c>
      <c r="K420" s="12">
        <f t="shared" si="361"/>
        <v>5846.0806666666649</v>
      </c>
      <c r="L420" s="8">
        <f t="shared" si="362"/>
        <v>9362.9910000000018</v>
      </c>
      <c r="M420" s="23">
        <f t="shared" si="363"/>
        <v>18906.545666666665</v>
      </c>
      <c r="N420" s="32">
        <f t="shared" si="364"/>
        <v>0.79697497006195583</v>
      </c>
    </row>
    <row r="421" spans="1:14" x14ac:dyDescent="0.2">
      <c r="A421">
        <f t="shared" ref="A421:A422" si="365">MONTH(B421)</f>
        <v>7</v>
      </c>
      <c r="B421" s="29">
        <v>42917</v>
      </c>
      <c r="C421" s="33">
        <v>1216.971</v>
      </c>
      <c r="D421" s="12" t="str">
        <f t="shared" ref="D421:D422" si="366">IF(OR($A421=3,$A421=6,$A421=9,$A421=12),SUM(C419:C421),"")</f>
        <v/>
      </c>
      <c r="E421" s="8">
        <f t="shared" ref="E421:E422" si="367">IF(MONTH($B421)=1,C421,C421+E420)</f>
        <v>9892.3629999999994</v>
      </c>
      <c r="F421" s="8">
        <f t="shared" ref="F421:F422" si="368">SUM(C410:C421)</f>
        <v>18379.541000000001</v>
      </c>
      <c r="G421" s="33">
        <v>14819.223</v>
      </c>
      <c r="H421" s="19">
        <f t="shared" ref="H421:H422" si="369">AVERAGE(G419:G421)</f>
        <v>14836.662666666665</v>
      </c>
      <c r="I421" s="14">
        <f t="shared" ref="I421:I422" si="370">H421-H420</f>
        <v>-231.38100000000122</v>
      </c>
      <c r="J421" s="19">
        <f t="shared" ref="J421:J422" si="371">C421-I421</f>
        <v>1448.3520000000012</v>
      </c>
      <c r="K421" s="12" t="str">
        <f t="shared" ref="K421:K422" si="372">IF(OR($A421=3,$A421=6,$A421=9,$A421=12),SUM(J419:J421),"")</f>
        <v/>
      </c>
      <c r="L421" s="8">
        <f t="shared" ref="L421:L422" si="373">IF(MONTH($B421)=1,J421,J421+L420)</f>
        <v>10811.343000000003</v>
      </c>
      <c r="M421" s="23">
        <f t="shared" ref="M421:M422" si="374">SUM(J410:J421)</f>
        <v>18308.316000000003</v>
      </c>
      <c r="N421" s="32">
        <f t="shared" ref="N421:N422" si="375">H421/M421</f>
        <v>0.81037833663492931</v>
      </c>
    </row>
    <row r="422" spans="1:14" x14ac:dyDescent="0.2">
      <c r="A422">
        <f t="shared" si="365"/>
        <v>8</v>
      </c>
      <c r="B422" s="29">
        <v>42948</v>
      </c>
      <c r="C422" s="33">
        <v>1613.1369999999999</v>
      </c>
      <c r="D422" s="12" t="str">
        <f t="shared" si="366"/>
        <v/>
      </c>
      <c r="E422" s="8">
        <f t="shared" si="367"/>
        <v>11505.5</v>
      </c>
      <c r="F422" s="8">
        <f t="shared" si="368"/>
        <v>18189.511999999999</v>
      </c>
      <c r="G422" s="33">
        <v>14589.367</v>
      </c>
      <c r="H422" s="19">
        <f t="shared" si="369"/>
        <v>14686.556666666665</v>
      </c>
      <c r="I422" s="14">
        <f t="shared" si="370"/>
        <v>-150.10599999999977</v>
      </c>
      <c r="J422" s="19">
        <f t="shared" si="371"/>
        <v>1763.2429999999997</v>
      </c>
      <c r="K422" s="12" t="str">
        <f t="shared" si="372"/>
        <v/>
      </c>
      <c r="L422" s="8">
        <f t="shared" si="373"/>
        <v>12574.586000000003</v>
      </c>
      <c r="M422" s="23">
        <f t="shared" si="374"/>
        <v>18278.867000000002</v>
      </c>
      <c r="N422" s="32">
        <f t="shared" si="375"/>
        <v>0.80347193656295346</v>
      </c>
    </row>
    <row r="423" spans="1:14" x14ac:dyDescent="0.2">
      <c r="A423">
        <f t="shared" ref="A423:A424" si="376">MONTH(B423)</f>
        <v>9</v>
      </c>
      <c r="B423" s="29">
        <v>42979</v>
      </c>
      <c r="C423" s="33">
        <v>1398.9469999999999</v>
      </c>
      <c r="D423" s="12">
        <f t="shared" ref="D423:D424" si="377">IF(OR($A423=3,$A423=6,$A423=9,$A423=12),SUM(C421:C423),"")</f>
        <v>4229.0550000000003</v>
      </c>
      <c r="E423" s="8">
        <f t="shared" ref="E423:E424" si="378">IF(MONTH($B423)=1,C423,C423+E422)</f>
        <v>12904.447</v>
      </c>
      <c r="F423" s="8">
        <f t="shared" ref="F423:F424" si="379">SUM(C412:C423)</f>
        <v>17744.880999999998</v>
      </c>
      <c r="G423" s="33">
        <v>14153.337</v>
      </c>
      <c r="H423" s="19">
        <f t="shared" ref="H423:H424" si="380">AVERAGE(G421:G423)</f>
        <v>14520.642333333331</v>
      </c>
      <c r="I423" s="14">
        <f t="shared" ref="I423:I424" si="381">H423-H422</f>
        <v>-165.91433333333407</v>
      </c>
      <c r="J423" s="19">
        <f t="shared" ref="J423:J424" si="382">C423-I423</f>
        <v>1564.861333333334</v>
      </c>
      <c r="K423" s="12">
        <f t="shared" ref="K423:K424" si="383">IF(OR($A423=3,$A423=6,$A423=9,$A423=12),SUM(J421:J423),"")</f>
        <v>4776.4563333333354</v>
      </c>
      <c r="L423" s="8">
        <f t="shared" ref="L423:L424" si="384">IF(MONTH($B423)=1,J423,J423+L422)</f>
        <v>14139.447333333337</v>
      </c>
      <c r="M423" s="23">
        <f t="shared" ref="M423:M424" si="385">SUM(J412:J423)</f>
        <v>18223.330000000002</v>
      </c>
      <c r="N423" s="32">
        <f t="shared" ref="N423:N424" si="386">H423/M423</f>
        <v>0.79681607770551977</v>
      </c>
    </row>
    <row r="424" spans="1:14" x14ac:dyDescent="0.2">
      <c r="A424">
        <f t="shared" si="376"/>
        <v>10</v>
      </c>
      <c r="B424" s="29">
        <v>43009</v>
      </c>
      <c r="C424" s="33">
        <v>1399.4010000000001</v>
      </c>
      <c r="D424" s="12" t="str">
        <f t="shared" si="377"/>
        <v/>
      </c>
      <c r="E424" s="8">
        <f t="shared" si="378"/>
        <v>14303.848</v>
      </c>
      <c r="F424" s="8">
        <f t="shared" si="379"/>
        <v>17300.813999999998</v>
      </c>
      <c r="G424" s="33">
        <v>14087.273999999999</v>
      </c>
      <c r="H424" s="19">
        <f t="shared" si="380"/>
        <v>14276.659333333331</v>
      </c>
      <c r="I424" s="14">
        <f t="shared" si="381"/>
        <v>-243.98300000000017</v>
      </c>
      <c r="J424" s="19">
        <f t="shared" si="382"/>
        <v>1643.3840000000002</v>
      </c>
      <c r="K424" s="12" t="str">
        <f t="shared" si="383"/>
        <v/>
      </c>
      <c r="L424" s="8">
        <f t="shared" si="384"/>
        <v>15782.831333333337</v>
      </c>
      <c r="M424" s="23">
        <f t="shared" si="385"/>
        <v>18319.213333333337</v>
      </c>
      <c r="N424" s="32">
        <f t="shared" si="386"/>
        <v>0.77932709628724939</v>
      </c>
    </row>
    <row r="425" spans="1:14" x14ac:dyDescent="0.2">
      <c r="A425">
        <f t="shared" ref="A425:A426" si="387">MONTH(B425)</f>
        <v>11</v>
      </c>
      <c r="B425" s="29">
        <v>43040</v>
      </c>
      <c r="C425" s="33">
        <v>1297.0129999999999</v>
      </c>
      <c r="D425" s="12" t="str">
        <f t="shared" ref="D425:D426" si="388">IF(OR($A425=3,$A425=6,$A425=9,$A425=12),SUM(C423:C425),"")</f>
        <v/>
      </c>
      <c r="E425" s="8">
        <f t="shared" ref="E425:E426" si="389">IF(MONTH($B425)=1,C425,C425+E424)</f>
        <v>15600.861000000001</v>
      </c>
      <c r="F425" s="8">
        <f t="shared" ref="F425:F426" si="390">SUM(C414:C425)</f>
        <v>17175.215</v>
      </c>
      <c r="G425" s="33">
        <v>13763.628000000001</v>
      </c>
      <c r="H425" s="19">
        <f t="shared" ref="H425:H426" si="391">AVERAGE(G423:G425)</f>
        <v>14001.413</v>
      </c>
      <c r="I425" s="14">
        <f t="shared" ref="I425:I426" si="392">H425-H424</f>
        <v>-275.24633333333077</v>
      </c>
      <c r="J425" s="19">
        <f t="shared" ref="J425:J426" si="393">C425-I425</f>
        <v>1572.2593333333307</v>
      </c>
      <c r="K425" s="12" t="str">
        <f t="shared" ref="K425:K426" si="394">IF(OR($A425=3,$A425=6,$A425=9,$A425=12),SUM(J423:J425),"")</f>
        <v/>
      </c>
      <c r="L425" s="8">
        <f t="shared" ref="L425:L426" si="395">IF(MONTH($B425)=1,J425,J425+L424)</f>
        <v>17355.090666666667</v>
      </c>
      <c r="M425" s="23">
        <f t="shared" ref="M425:M426" si="396">SUM(J414:J425)</f>
        <v>18831.293333333335</v>
      </c>
      <c r="N425" s="32">
        <f t="shared" ref="N425:N426" si="397">H425/M425</f>
        <v>0.74351839526688546</v>
      </c>
    </row>
    <row r="426" spans="1:14" x14ac:dyDescent="0.2">
      <c r="A426">
        <f t="shared" si="387"/>
        <v>12</v>
      </c>
      <c r="B426" s="29">
        <v>43070</v>
      </c>
      <c r="C426" s="33">
        <v>1256.018</v>
      </c>
      <c r="D426" s="12">
        <f t="shared" si="388"/>
        <v>3952.4319999999998</v>
      </c>
      <c r="E426" s="8">
        <f t="shared" si="389"/>
        <v>16856.879000000001</v>
      </c>
      <c r="F426" s="8">
        <f t="shared" si="390"/>
        <v>16856.879000000001</v>
      </c>
      <c r="G426" s="33">
        <v>13912.986999999999</v>
      </c>
      <c r="H426" s="19">
        <f t="shared" si="391"/>
        <v>13921.296333333334</v>
      </c>
      <c r="I426" s="14">
        <f t="shared" si="392"/>
        <v>-80.116666666666788</v>
      </c>
      <c r="J426" s="19">
        <f t="shared" si="393"/>
        <v>1336.1346666666668</v>
      </c>
      <c r="K426" s="12">
        <f t="shared" si="394"/>
        <v>4551.7779999999975</v>
      </c>
      <c r="L426" s="8">
        <f t="shared" si="395"/>
        <v>18691.225333333336</v>
      </c>
      <c r="M426" s="23">
        <f t="shared" si="396"/>
        <v>18691.225333333336</v>
      </c>
      <c r="N426" s="32">
        <f t="shared" si="397"/>
        <v>0.74480383629566205</v>
      </c>
    </row>
    <row r="427" spans="1:14" x14ac:dyDescent="0.2">
      <c r="A427">
        <f t="shared" ref="A427:A428" si="398">MONTH(B427)</f>
        <v>1</v>
      </c>
      <c r="B427" s="29">
        <v>43101</v>
      </c>
      <c r="C427" s="33">
        <v>1219.9449999999999</v>
      </c>
      <c r="D427" s="12" t="str">
        <f t="shared" ref="D427:D428" si="399">IF(OR($A427=3,$A427=6,$A427=9,$A427=12),SUM(C425:C427),"")</f>
        <v/>
      </c>
      <c r="E427" s="8">
        <f t="shared" ref="E427:E428" si="400">IF(MONTH($B427)=1,C427,C427+E426)</f>
        <v>1219.9449999999999</v>
      </c>
      <c r="F427" s="8">
        <f t="shared" ref="F427:F428" si="401">SUM(C416:C427)</f>
        <v>16573.144</v>
      </c>
      <c r="G427" s="33">
        <v>13785.974</v>
      </c>
      <c r="H427" s="19">
        <f t="shared" ref="H427:H428" si="402">AVERAGE(G425:G427)</f>
        <v>13820.862999999999</v>
      </c>
      <c r="I427" s="14">
        <f t="shared" ref="I427:I428" si="403">H427-H426</f>
        <v>-100.4333333333343</v>
      </c>
      <c r="J427" s="19">
        <f t="shared" ref="J427:J428" si="404">C427-I427</f>
        <v>1320.3783333333342</v>
      </c>
      <c r="K427" s="12" t="str">
        <f t="shared" ref="K427:K428" si="405">IF(OR($A427=3,$A427=6,$A427=9,$A427=12),SUM(J425:J427),"")</f>
        <v/>
      </c>
      <c r="L427" s="8">
        <f t="shared" ref="L427:L428" si="406">IF(MONTH($B427)=1,J427,J427+L426)</f>
        <v>1320.3783333333342</v>
      </c>
      <c r="M427" s="23">
        <f t="shared" ref="M427:M428" si="407">SUM(J416:J427)</f>
        <v>18786.658333333333</v>
      </c>
      <c r="N427" s="32">
        <f t="shared" ref="N427:N428" si="408">H427/M427</f>
        <v>0.73567436820190213</v>
      </c>
    </row>
    <row r="428" spans="1:14" x14ac:dyDescent="0.2">
      <c r="A428">
        <f t="shared" si="398"/>
        <v>2</v>
      </c>
      <c r="B428" s="29">
        <v>43132</v>
      </c>
      <c r="C428" s="33">
        <v>1336.681</v>
      </c>
      <c r="D428" s="12" t="str">
        <f t="shared" si="399"/>
        <v/>
      </c>
      <c r="E428" s="8">
        <f t="shared" si="400"/>
        <v>2556.6260000000002</v>
      </c>
      <c r="F428" s="8">
        <f t="shared" si="401"/>
        <v>16723.531999999999</v>
      </c>
      <c r="G428" s="33">
        <v>13491.63</v>
      </c>
      <c r="H428" s="19">
        <f t="shared" si="402"/>
        <v>13730.197</v>
      </c>
      <c r="I428" s="14">
        <f t="shared" si="403"/>
        <v>-90.665999999999258</v>
      </c>
      <c r="J428" s="19">
        <f t="shared" si="404"/>
        <v>1427.3469999999993</v>
      </c>
      <c r="K428" s="12" t="str">
        <f t="shared" si="405"/>
        <v/>
      </c>
      <c r="L428" s="8">
        <f t="shared" si="406"/>
        <v>2747.7253333333338</v>
      </c>
      <c r="M428" s="23">
        <f t="shared" si="407"/>
        <v>19101.050333333333</v>
      </c>
      <c r="N428" s="32">
        <f t="shared" si="408"/>
        <v>0.71881895290539954</v>
      </c>
    </row>
    <row r="429" spans="1:14" x14ac:dyDescent="0.2">
      <c r="A429">
        <f t="shared" ref="A429:A430" si="409">MONTH(B429)</f>
        <v>3</v>
      </c>
      <c r="B429" s="29">
        <v>43160</v>
      </c>
      <c r="C429" s="33">
        <v>1545.46</v>
      </c>
      <c r="D429" s="12">
        <f t="shared" ref="D429:D430" si="410">IF(OR($A429=3,$A429=6,$A429=9,$A429=12),SUM(C427:C429),"")</f>
        <v>4102.0860000000002</v>
      </c>
      <c r="E429" s="8">
        <f t="shared" ref="E429:E430" si="411">IF(MONTH($B429)=1,C429,C429+E428)</f>
        <v>4102.0860000000002</v>
      </c>
      <c r="F429" s="8">
        <f t="shared" ref="F429:F430" si="412">SUM(C418:C429)</f>
        <v>16804.475999999999</v>
      </c>
      <c r="G429" s="33">
        <v>13351.444</v>
      </c>
      <c r="H429" s="19">
        <f t="shared" ref="H429:H430" si="413">AVERAGE(G427:G429)</f>
        <v>13543.015999999998</v>
      </c>
      <c r="I429" s="14">
        <f t="shared" ref="I429:I430" si="414">H429-H428</f>
        <v>-187.18100000000231</v>
      </c>
      <c r="J429" s="19">
        <f t="shared" ref="J429:J430" si="415">C429-I429</f>
        <v>1732.6410000000024</v>
      </c>
      <c r="K429" s="12">
        <f t="shared" ref="K429:K430" si="416">IF(OR($A429=3,$A429=6,$A429=9,$A429=12),SUM(J427:J429),"")</f>
        <v>4480.3663333333361</v>
      </c>
      <c r="L429" s="8">
        <f t="shared" ref="L429:L430" si="417">IF(MONTH($B429)=1,J429,J429+L428)</f>
        <v>4480.3663333333361</v>
      </c>
      <c r="M429" s="23">
        <f t="shared" ref="M429:M430" si="418">SUM(J418:J429)</f>
        <v>19654.681333333334</v>
      </c>
      <c r="N429" s="32">
        <f t="shared" ref="N429:N430" si="419">H429/M429</f>
        <v>0.68904785431609805</v>
      </c>
    </row>
    <row r="430" spans="1:14" x14ac:dyDescent="0.2">
      <c r="A430">
        <f t="shared" si="409"/>
        <v>4</v>
      </c>
      <c r="B430" s="29">
        <v>43191</v>
      </c>
      <c r="C430" s="33">
        <v>1354.89</v>
      </c>
      <c r="D430" s="12" t="str">
        <f t="shared" si="410"/>
        <v/>
      </c>
      <c r="E430" s="8">
        <f t="shared" si="411"/>
        <v>5456.9760000000006</v>
      </c>
      <c r="F430" s="8">
        <f t="shared" si="412"/>
        <v>16587.29</v>
      </c>
      <c r="G430" s="33">
        <v>13065.924999999999</v>
      </c>
      <c r="H430" s="19">
        <f t="shared" si="413"/>
        <v>13302.999666666665</v>
      </c>
      <c r="I430" s="14">
        <f t="shared" si="414"/>
        <v>-240.01633333333302</v>
      </c>
      <c r="J430" s="19">
        <f t="shared" si="415"/>
        <v>1594.9063333333331</v>
      </c>
      <c r="K430" s="12" t="str">
        <f t="shared" si="416"/>
        <v/>
      </c>
      <c r="L430" s="8">
        <f t="shared" si="417"/>
        <v>6075.2726666666695</v>
      </c>
      <c r="M430" s="23">
        <f t="shared" si="418"/>
        <v>19351.761000000002</v>
      </c>
      <c r="N430" s="32">
        <f t="shared" si="419"/>
        <v>0.68743096127875203</v>
      </c>
    </row>
    <row r="431" spans="1:14" x14ac:dyDescent="0.2">
      <c r="A431">
        <f t="shared" ref="A431:A432" si="420">MONTH(B431)</f>
        <v>5</v>
      </c>
      <c r="B431" s="29">
        <v>43221</v>
      </c>
      <c r="C431" s="33">
        <v>1552.1849999999999</v>
      </c>
      <c r="D431" s="12" t="str">
        <f t="shared" ref="D431:D432" si="421">IF(OR($A431=3,$A431=6,$A431=9,$A431=12),SUM(C429:C431),"")</f>
        <v/>
      </c>
      <c r="E431" s="8">
        <f t="shared" ref="E431:E432" si="422">IF(MONTH($B431)=1,C431,C431+E430)</f>
        <v>7009.1610000000001</v>
      </c>
      <c r="F431" s="8">
        <f t="shared" ref="F431:F432" si="423">SUM(C420:C431)</f>
        <v>16758.174999999999</v>
      </c>
      <c r="G431" s="33">
        <v>12779.406000000001</v>
      </c>
      <c r="H431" s="19">
        <f t="shared" ref="H431:H432" si="424">AVERAGE(G429:G431)</f>
        <v>13065.591666666667</v>
      </c>
      <c r="I431" s="14">
        <f t="shared" ref="I431:I432" si="425">H431-H430</f>
        <v>-237.40799999999763</v>
      </c>
      <c r="J431" s="19">
        <f t="shared" ref="J431:J432" si="426">C431-I431</f>
        <v>1789.5929999999976</v>
      </c>
      <c r="K431" s="12" t="str">
        <f t="shared" ref="K431:K432" si="427">IF(OR($A431=3,$A431=6,$A431=9,$A431=12),SUM(J429:J431),"")</f>
        <v/>
      </c>
      <c r="L431" s="8">
        <f t="shared" ref="L431:L432" si="428">IF(MONTH($B431)=1,J431,J431+L430)</f>
        <v>7864.8656666666666</v>
      </c>
      <c r="M431" s="23">
        <f t="shared" ref="M431:M432" si="429">SUM(J420:J431)</f>
        <v>19356.730333333333</v>
      </c>
      <c r="N431" s="32">
        <f t="shared" ref="N431:N432" si="430">H431/M431</f>
        <v>0.6749896000858685</v>
      </c>
    </row>
    <row r="432" spans="1:14" x14ac:dyDescent="0.2">
      <c r="A432">
        <f t="shared" si="420"/>
        <v>6</v>
      </c>
      <c r="B432" s="29">
        <v>43252</v>
      </c>
      <c r="C432" s="33">
        <v>1510.1849999999999</v>
      </c>
      <c r="D432" s="12">
        <f t="shared" si="421"/>
        <v>4417.26</v>
      </c>
      <c r="E432" s="8">
        <f t="shared" si="422"/>
        <v>8519.3459999999995</v>
      </c>
      <c r="F432" s="8">
        <f t="shared" si="423"/>
        <v>16700.832999999999</v>
      </c>
      <c r="G432" s="33">
        <v>12743.683000000001</v>
      </c>
      <c r="H432" s="19">
        <f t="shared" si="424"/>
        <v>12863.004666666666</v>
      </c>
      <c r="I432" s="14">
        <f t="shared" si="425"/>
        <v>-202.58700000000135</v>
      </c>
      <c r="J432" s="19">
        <f t="shared" si="426"/>
        <v>1712.7720000000013</v>
      </c>
      <c r="K432" s="12">
        <f t="shared" si="427"/>
        <v>5097.2713333333322</v>
      </c>
      <c r="L432" s="8">
        <f t="shared" si="428"/>
        <v>9577.6376666666674</v>
      </c>
      <c r="M432" s="23">
        <f t="shared" si="429"/>
        <v>18905.871999999999</v>
      </c>
      <c r="N432" s="32">
        <f t="shared" si="430"/>
        <v>0.68037087454451539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8" ma:contentTypeDescription="Create a new document." ma:contentTypeScope="" ma:versionID="ff4f77901f84bf1276fb2b83516d3b93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e4b1c02f3b71c11aef612b2c0f358828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b6d52c3-310a-4fb3-ac4f-cc9b2a01b3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57ef28c-3c26-4c70-8f36-1ace2997ad58}" ma:internalName="TaxCatchAll" ma:showField="CatchAllData" ma:web="e4177619-1c59-44b7-8c94-32c9c558cf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BF728-174A-47A2-8BAD-9C303B717995}"/>
</file>

<file path=customXml/itemProps2.xml><?xml version="1.0" encoding="utf-8"?>
<ds:datastoreItem xmlns:ds="http://schemas.openxmlformats.org/officeDocument/2006/customXml" ds:itemID="{749C0796-9762-458A-8E72-92FE4ED63F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 Ledvina</cp:lastModifiedBy>
  <cp:lastPrinted>2015-03-02T01:06:02Z</cp:lastPrinted>
  <dcterms:created xsi:type="dcterms:W3CDTF">2001-12-23T14:07:27Z</dcterms:created>
  <dcterms:modified xsi:type="dcterms:W3CDTF">2022-07-29T02:28:46Z</dcterms:modified>
</cp:coreProperties>
</file>